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ALLEGATO 3" sheetId="1" r:id="rId1"/>
  </sheets>
  <externalReferences>
    <externalReference r:id="rId4"/>
  </externalReferences>
  <definedNames>
    <definedName name="_xlnm.Print_Area" localSheetId="0">'ALLEGATO 3'!$A$1:$Z$56</definedName>
    <definedName name="_xlnm.Print_Titles" localSheetId="0">'ALLEGATO 3'!$1:$9</definedName>
    <definedName name="VALVOLE_MECCANICHE">'[1]PARAMETRI'!$C$2:$C$4</definedName>
    <definedName name="Excel_BuiltIn__FilterDatabase" localSheetId="0">'ALLEGATO 3'!$A$9:$AA$9</definedName>
    <definedName name="_Toc409432017" localSheetId="0">'ALLEGATO 3'!$C$27</definedName>
  </definedNames>
  <calcPr fullCalcOnLoad="1"/>
</workbook>
</file>

<file path=xl/sharedStrings.xml><?xml version="1.0" encoding="utf-8"?>
<sst xmlns="http://schemas.openxmlformats.org/spreadsheetml/2006/main" count="262" uniqueCount="99">
  <si>
    <t>ALLEGATO 3 al Disciplinare - Modello offerta economica PROCEDURA APERTA PER LA FORNITURA DI  DI SISTEMI ANTIDECUBITO</t>
  </si>
  <si>
    <t>Il/la sottoscritto/a __________________________________________ nato/a a __________________________________ il _________________ in qualità di ____________________________________________________________________</t>
  </si>
  <si>
    <t>della Ditta__________________________________________________________________________________________con Sede Legale in___________________________________________________________________________________</t>
  </si>
  <si>
    <t>codice fiscale/partita IVA _______________________________________________________________________</t>
  </si>
  <si>
    <r>
      <rPr>
        <b/>
        <sz val="14"/>
        <rFont val="Tahoma"/>
        <family val="2"/>
      </rPr>
      <t>OFFRE</t>
    </r>
    <r>
      <rPr>
        <sz val="14"/>
        <rFont val="Tahoma"/>
        <family val="2"/>
      </rPr>
      <t xml:space="preserve"> i prodotti ai prezzi sotto indicati, impegnativi e irrevocabili per almeno 365 giorni a decorrere dalla data ultima fissata per la presentazione dell'offerta</t>
    </r>
  </si>
  <si>
    <t>COLONNE</t>
  </si>
  <si>
    <t>A</t>
  </si>
  <si>
    <t>B</t>
  </si>
  <si>
    <t>C</t>
  </si>
  <si>
    <t>D</t>
  </si>
  <si>
    <t>E</t>
  </si>
  <si>
    <t>F</t>
  </si>
  <si>
    <t>G</t>
  </si>
  <si>
    <t>H</t>
  </si>
  <si>
    <t>I</t>
  </si>
  <si>
    <t>L</t>
  </si>
  <si>
    <t>M</t>
  </si>
  <si>
    <t>N</t>
  </si>
  <si>
    <t>O</t>
  </si>
  <si>
    <t>P</t>
  </si>
  <si>
    <t>Q</t>
  </si>
  <si>
    <t>R</t>
  </si>
  <si>
    <t>S</t>
  </si>
  <si>
    <t>T</t>
  </si>
  <si>
    <t>U</t>
  </si>
  <si>
    <t>V</t>
  </si>
  <si>
    <t>Z</t>
  </si>
  <si>
    <t>AD</t>
  </si>
  <si>
    <t>AC</t>
  </si>
  <si>
    <t>AE</t>
  </si>
  <si>
    <t>AF</t>
  </si>
  <si>
    <t>Lotto</t>
  </si>
  <si>
    <t>Sub</t>
  </si>
  <si>
    <t>Descrizione del lotto</t>
  </si>
  <si>
    <t>Unità di misura</t>
  </si>
  <si>
    <t>Tipologia di noleggio A GIORNATA</t>
  </si>
  <si>
    <t>A.O. MAURIZIANO</t>
  </si>
  <si>
    <t>A.O. SAN LUIGI</t>
  </si>
  <si>
    <t>ASL CITTA’ TORINO</t>
  </si>
  <si>
    <t>ASLTO3</t>
  </si>
  <si>
    <t>ASLTO4</t>
  </si>
  <si>
    <t>ASLTO5</t>
  </si>
  <si>
    <t xml:space="preserve">QUANTITA' ANNUA:
numero GIORNATE </t>
  </si>
  <si>
    <t>BASE D'ASTA, IVA esclusa: prezzo forfettario giornaliero omnicomprensivo, del noleggio del singolo SISTEMA</t>
  </si>
  <si>
    <t xml:space="preserve">BASE D'ASTA, IVA esclusa al lordo degli oneri di sicurezza: importo complessivo annuale per lotto </t>
  </si>
  <si>
    <t>Oneri di sicurezza da interferenza non soggetti riduzione di base d’asta complessivi</t>
  </si>
  <si>
    <t xml:space="preserve">BASE D'ASTA, IVA esclusa al netto degli oneri di sicurezza da interferenza: importo complessivo annuale per lotto </t>
  </si>
  <si>
    <t>Numero 
CND</t>
  </si>
  <si>
    <t>Numero 
RDM</t>
  </si>
  <si>
    <t xml:space="preserve">Codice articolo offerto: REF FABBRICANTE </t>
  </si>
  <si>
    <t>Codice articolo offerto: REF DISTRIBUTORE</t>
  </si>
  <si>
    <t>Denominazione commerciale dell'articolo offerto</t>
  </si>
  <si>
    <t>OFFERTA, IVA esclusa, al LORDO degli oneri di sicurezza 
 prezzo forfettario giornaliero omnicomprensivo del noleggio del singolo SISTEMA  (*)</t>
  </si>
  <si>
    <t xml:space="preserve">Oneri di sicurezza da interferenza non soggetti riduzione dall’importo della base d’asta sul prezzo annuale </t>
  </si>
  <si>
    <t>OFFERTA annuale, IVA esclusa, al netto degli oneri di sicurezza 
  Omnicomprensivo del noleggio del SISTEMA (**)</t>
  </si>
  <si>
    <t>OFFERTA, IVA esclusa, al lordo degli oneri di sicurezza
 sul prezzo annuale omnicomprensivo del noleggio del SISTEMA  (***)</t>
  </si>
  <si>
    <t xml:space="preserve">IVA % INDICARE PERCENTUALE </t>
  </si>
  <si>
    <t>IVA %</t>
  </si>
  <si>
    <t>LOTTO 1</t>
  </si>
  <si>
    <t>PRESIDI ANTIDECUBITO PER PAZIENTI A BASSO RISCHIO DI LESIONI DA DECUBITO O CON LESIONI DI 1° O 2° GRADO, CON MOBILITA’ CONSERVATA</t>
  </si>
  <si>
    <t>nr.</t>
  </si>
  <si>
    <t>A chiamata</t>
  </si>
  <si>
    <t>Euro</t>
  </si>
  <si>
    <t>Continuativo</t>
  </si>
  <si>
    <t>-----------------</t>
  </si>
  <si>
    <t>LOTTO 2</t>
  </si>
  <si>
    <t>OFFERTA, IVA esclusa, al LORDO degli oneri di sicurezza 
 prezzo forfettario giornaliero omnicomprensivo del noleggio del singolo SISTEMA (*)</t>
  </si>
  <si>
    <t>PRESIDI ANTIDECUBITO PER PREVENZIONE E TRATTAMENTO DI  LESIONI DAL 1° AL 3° STADIO DI GRAVITA’ OVVERO PER PAZIENTI A MEDIO/ALTO RISCHIO DI INSORGENZA/AGGRAVAMENTO DI LESIONI SECONDO LA CLASSIFICAZIONE NATIONAL PRESSURE ULCER ADVISORY PANEL (N.P.U.A.P.)</t>
  </si>
  <si>
    <t>LOTTO 3</t>
  </si>
  <si>
    <t>OFFERTA annuale, IVA esclusa, al netto degli oneri di sicurezza 
  Omnicomprensivo del noleggio del  SISTEMA (**)</t>
  </si>
  <si>
    <t>PRESIDI ANTIDECUBITO PER PREVENZIONE E TRATTAMENTO DI  LESIONI AL 4° STADIO DI GRAVITA’ OVVERO PER PAZIENTI AD ALTO/ALTISSIMO RISCHIO DI INSORGENZA/AGGRAVAMENTO DI LESIONI SECONDO LA CLASSIFICAZIONE NATIONAL PRESSURE ULCER ADVISORY PANEL (N.P.U.A.P.)</t>
  </si>
  <si>
    <t>LOTTO 3 bis</t>
  </si>
  <si>
    <t>3 bis</t>
  </si>
  <si>
    <t>PRESIDI ANTIDECUBITO PER PREVENZIONE E TRATTAMENTO DI  LESIONI AL 4° STADIO DI GRAVITA’ E CON ALTA SUDORAZIONE OVVERO PER PAZIENTI AD ALTISSIMO RISCHIO DI INSORGENZA/AGGRAVAMENTO DI LESIONI SECONDO LA CLASSIFICAZIONE NATIONAL PRESSURE ULCER ADVISORY PANEL (N.P.U.A.P.)</t>
  </si>
  <si>
    <t>LOTTO 4</t>
  </si>
  <si>
    <t xml:space="preserve">OFFERTA, IVA esclusa, al LORDO degli oneri di sicurezza 
 Prezzo per unità </t>
  </si>
  <si>
    <t xml:space="preserve">OFFERTA annuale, IVA esclusa, al netto degli oneri di sicurezza (prezzo di aggiudicazione)
</t>
  </si>
  <si>
    <t>OFFERTA, IVA esclusa, al lordo degli oneri di sicurezza</t>
  </si>
  <si>
    <t>a</t>
  </si>
  <si>
    <t>MATERASSI STATICI PER LA PREVENZIONE DELLE LESIONI DA PRESSIONE IN PAZIENTI CON RIDOTTA MOBILITA’</t>
  </si>
  <si>
    <t>IN VENDITA AD UNITA’</t>
  </si>
  <si>
    <t>b</t>
  </si>
  <si>
    <t>TELI DI COPERTURA</t>
  </si>
  <si>
    <t>PRODOTTI CON QUOTAZIONE OBBLIGATORIA</t>
  </si>
  <si>
    <t>TUTTE LE AZIENDE SANITARIE</t>
  </si>
  <si>
    <t>QUOTAZIONE (OBBLIGATORIA)  IN NOLEGGIO DI LETTI+ I RELATIVI MATERASSI ANTIDECUBITO DEL TIPO DESCRITTO NEL LOTTO 1 PER PAZIENTI OBESI. LA VOCE NON CONCORRE AI FINI DELL’AGGIUDICAZIONE.</t>
  </si>
  <si>
    <t>giornata</t>
  </si>
  <si>
    <t>A chiamata In base a necessità</t>
  </si>
  <si>
    <t>QUOTAZIONE (OBBLIGATORIA)  IN NOLEGGIO DI LETTI+ I RELATIVI MATERASSI ANTIDECUBITO DEL TIPO DESCRITTO NEL LOTTO 2 PER PAZIENTI OBESI. LA VOCE NON CONCORRE AI FINI DELL’AGGIUDICAZIONE.</t>
  </si>
  <si>
    <t>QUOTAZIONE (OBBLIGATORIA)  IN NOLEGGIO DI LETTI+ I RELATIVI MATERASSI ANTIDECUBITO DEL TIPO DESCRITTO NEL LOTTO 3 PER PAZIENTI OBESI. LA VOCE NON CONCORRE AI FINI DELL’AGGIUDICAZIONE.</t>
  </si>
  <si>
    <t>QUOTAZIONE (OBBLIGATORIA)  IN NOLEGGIO DI LETTI + I RELATIVI MATERASSI ANTIDECUBITO DEL TIPO DESCRITTO NEL LOTTO 3 BIS PER PAZIENTI OBESI. LA VOCE NON CONCORRE AI FINI DELL’AGGIUDICAZIONE.</t>
  </si>
  <si>
    <t>PRODOTTI CON QUOTAZIONE FACOLTATIVA</t>
  </si>
  <si>
    <t>QUOTAZIONE (FACOLTATIVA)  IN NOLEGGIO DI PRESIDI ANTIDECUBITO (MATERASSI) CON SUPERFICI ADATTABILI AI LETTI PEDIATRICI (la voce non concorre ai fini dell’aggiudicazione)</t>
  </si>
  <si>
    <t>QUOTAZIONE (FACOLTATIVA)  IN VENDITA DI CUSCINI STATITI ANTIDECUBITO (la voce non concorre ai fini dell’aggiudicazione)</t>
  </si>
  <si>
    <t xml:space="preserve"> (*) PER OFFERTA, IVA esclusa, al LORDO degli oneri di sicurezza da interferenza
 prezzo forfettario giornaliero omnicomprensivo del noleggio del singolo SISTEMA si intende il prezzo unitario per giornata che verrà inserito nell’ordinativo di fornitura. Il prezzo unitario (giornaliero)  offerto nella colonna  AD moltiplicato per il numero delle giornate annuale dovrà corrispondere all’OFFERTA ANNUALE IVA esclusa, al lordo degli oneri di sicurezza sul prezzo omnicomprensivo del noleggio del sistema</t>
  </si>
  <si>
    <t xml:space="preserve">(**) l’OFFERTA ANNUALE al netto degli oneri di sicurezza COSTITUIRA’ oggetto di aggiudicazione e non dovrà risultare superiore  al prezzo indicato nella colonna “Q” alla corrispondente riga </t>
  </si>
  <si>
    <t xml:space="preserve">(***) l’OFFERTA ANNUALE  al lordo degli oneri di sicurezza dovra’ corrispondere al prezzo offerto (colonna AC) + totale degli oneri di sicurezza. </t>
  </si>
  <si>
    <t>Luogo e Data _______________________, lì ____________________</t>
  </si>
  <si>
    <t>timbro e firma______________________________</t>
  </si>
</sst>
</file>

<file path=xl/styles.xml><?xml version="1.0" encoding="utf-8"?>
<styleSheet xmlns="http://schemas.openxmlformats.org/spreadsheetml/2006/main">
  <numFmts count="7">
    <numFmt numFmtId="164" formatCode="General"/>
    <numFmt numFmtId="165" formatCode="_-&quot;€ &quot;* #,##0.00_-;&quot;-€ &quot;* #,##0.00_-;_-&quot;€ &quot;* \-??_-;_-@_-"/>
    <numFmt numFmtId="166" formatCode="[$€-410]\ #,##0.000;[RED]\-[$€-410]\ #,##0.000"/>
    <numFmt numFmtId="167" formatCode="0.000"/>
    <numFmt numFmtId="168" formatCode="#,##0"/>
    <numFmt numFmtId="169" formatCode="#,##0.00"/>
    <numFmt numFmtId="170" formatCode="[$€-410]\ #,##0.00;[RED]\-[$€-410]\ #,##0.00"/>
  </numFmts>
  <fonts count="18">
    <font>
      <sz val="10"/>
      <name val="Arial"/>
      <family val="0"/>
    </font>
    <font>
      <sz val="11"/>
      <name val="Tw Cen MT"/>
      <family val="2"/>
    </font>
    <font>
      <sz val="11"/>
      <name val="Times New Roman"/>
      <family val="1"/>
    </font>
    <font>
      <b/>
      <sz val="12"/>
      <name val="Times New Roman"/>
      <family val="1"/>
    </font>
    <font>
      <i/>
      <sz val="10"/>
      <name val="Tw Cen MT"/>
      <family val="2"/>
    </font>
    <font>
      <sz val="12"/>
      <name val="Tw Cen MT"/>
      <family val="2"/>
    </font>
    <font>
      <sz val="12"/>
      <name val="Arial"/>
      <family val="2"/>
    </font>
    <font>
      <sz val="14"/>
      <name val="Tahoma"/>
      <family val="2"/>
    </font>
    <font>
      <b/>
      <sz val="14"/>
      <name val="Tahoma"/>
      <family val="2"/>
    </font>
    <font>
      <i/>
      <sz val="8"/>
      <name val="Tw Cen MT"/>
      <family val="2"/>
    </font>
    <font>
      <sz val="20"/>
      <name val="Times New Roman"/>
      <family val="1"/>
    </font>
    <font>
      <b/>
      <sz val="12"/>
      <name val="Arial"/>
      <family val="2"/>
    </font>
    <font>
      <b/>
      <sz val="10"/>
      <name val="Arial"/>
      <family val="2"/>
    </font>
    <font>
      <b/>
      <sz val="18"/>
      <name val="Arial"/>
      <family val="2"/>
    </font>
    <font>
      <b/>
      <sz val="11"/>
      <name val="Calibri"/>
      <family val="2"/>
    </font>
    <font>
      <sz val="14"/>
      <name val="Arial"/>
      <family val="2"/>
    </font>
    <font>
      <sz val="20"/>
      <name val="Arial"/>
      <family val="2"/>
    </font>
    <font>
      <i/>
      <sz val="14"/>
      <name val="Tahoma"/>
      <family val="2"/>
    </font>
  </fonts>
  <fills count="6">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s>
  <borders count="4">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s>
  <cellStyleXfs count="2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cellStyleXfs>
  <cellXfs count="76">
    <xf numFmtId="164" fontId="0" fillId="0" borderId="0" xfId="0" applyAlignment="1">
      <alignment/>
    </xf>
    <xf numFmtId="164" fontId="1" fillId="0" borderId="0" xfId="0" applyNumberFormat="1" applyFont="1" applyAlignment="1">
      <alignment horizontal="center" vertical="center"/>
    </xf>
    <xf numFmtId="164" fontId="1" fillId="0" borderId="0" xfId="0" applyNumberFormat="1" applyFont="1" applyAlignment="1">
      <alignment horizontal="right" vertical="center" wrapText="1"/>
    </xf>
    <xf numFmtId="166" fontId="1" fillId="0" borderId="0" xfId="0" applyNumberFormat="1" applyFont="1" applyAlignment="1">
      <alignment horizontal="left" vertical="center" wrapText="1"/>
    </xf>
    <xf numFmtId="167" fontId="1" fillId="0" borderId="0" xfId="0" applyNumberFormat="1" applyFont="1" applyAlignment="1">
      <alignment horizontal="left" vertical="center" wrapText="1"/>
    </xf>
    <xf numFmtId="168" fontId="1" fillId="0" borderId="0" xfId="0" applyNumberFormat="1" applyFont="1" applyAlignment="1">
      <alignment horizontal="right" vertical="center" wrapText="1"/>
    </xf>
    <xf numFmtId="164" fontId="1" fillId="0" borderId="0" xfId="0" applyFont="1" applyAlignment="1">
      <alignment/>
    </xf>
    <xf numFmtId="164" fontId="2" fillId="0" borderId="0" xfId="0" applyFont="1" applyAlignment="1">
      <alignment horizontal="left" vertical="center"/>
    </xf>
    <xf numFmtId="168" fontId="3" fillId="2" borderId="0" xfId="0" applyNumberFormat="1" applyFont="1" applyFill="1" applyBorder="1" applyAlignment="1">
      <alignment horizontal="center" vertical="center" wrapText="1"/>
    </xf>
    <xf numFmtId="168" fontId="3" fillId="0" borderId="0" xfId="0" applyNumberFormat="1" applyFont="1" applyAlignment="1">
      <alignment vertical="center" wrapText="1"/>
    </xf>
    <xf numFmtId="169" fontId="4" fillId="0" borderId="1" xfId="0" applyNumberFormat="1" applyFont="1" applyBorder="1" applyAlignment="1">
      <alignment horizontal="center" vertical="center" wrapText="1"/>
    </xf>
    <xf numFmtId="164" fontId="5" fillId="0" borderId="0" xfId="0" applyFont="1" applyAlignment="1">
      <alignment/>
    </xf>
    <xf numFmtId="168" fontId="2" fillId="0" borderId="0" xfId="0" applyNumberFormat="1" applyFont="1" applyAlignment="1">
      <alignment horizontal="center" vertical="center"/>
    </xf>
    <xf numFmtId="168" fontId="2" fillId="0" borderId="0" xfId="0" applyNumberFormat="1" applyFont="1" applyAlignment="1">
      <alignment vertical="center" wrapText="1"/>
    </xf>
    <xf numFmtId="166" fontId="3" fillId="0" borderId="0" xfId="0" applyNumberFormat="1" applyFont="1" applyAlignment="1">
      <alignment vertical="center" wrapText="1"/>
    </xf>
    <xf numFmtId="164" fontId="6" fillId="0" borderId="0" xfId="0" applyFont="1" applyAlignment="1">
      <alignment vertical="center"/>
    </xf>
    <xf numFmtId="164" fontId="7" fillId="0" borderId="0" xfId="0" applyFont="1" applyBorder="1" applyAlignment="1">
      <alignment horizontal="left" vertical="center" wrapText="1"/>
    </xf>
    <xf numFmtId="164" fontId="8" fillId="0" borderId="0" xfId="0" applyFont="1" applyBorder="1" applyAlignment="1">
      <alignment horizontal="left" vertical="center"/>
    </xf>
    <xf numFmtId="169" fontId="9" fillId="0" borderId="0" xfId="0" applyNumberFormat="1" applyFont="1" applyBorder="1" applyAlignment="1">
      <alignment horizontal="center" vertical="center" wrapText="1"/>
    </xf>
    <xf numFmtId="164" fontId="2" fillId="0" borderId="0" xfId="0" applyNumberFormat="1" applyFont="1" applyBorder="1" applyAlignment="1">
      <alignment horizontal="center" vertical="center"/>
    </xf>
    <xf numFmtId="168" fontId="2" fillId="0" borderId="0" xfId="0" applyNumberFormat="1" applyFont="1" applyAlignment="1">
      <alignment horizontal="right" vertical="center" wrapText="1"/>
    </xf>
    <xf numFmtId="164" fontId="10" fillId="0" borderId="0" xfId="0" applyNumberFormat="1" applyFont="1" applyAlignment="1">
      <alignment horizontal="center" vertical="center"/>
    </xf>
    <xf numFmtId="164" fontId="2" fillId="0" borderId="0" xfId="0" applyNumberFormat="1" applyFont="1" applyAlignment="1">
      <alignment horizontal="center" vertical="center"/>
    </xf>
    <xf numFmtId="164" fontId="2" fillId="0" borderId="0" xfId="0" applyNumberFormat="1" applyFont="1" applyAlignment="1">
      <alignment horizontal="right" vertical="center" wrapText="1"/>
    </xf>
    <xf numFmtId="164" fontId="11" fillId="3" borderId="1" xfId="0" applyFont="1" applyFill="1" applyBorder="1" applyAlignment="1">
      <alignment horizontal="center" vertical="center" wrapText="1"/>
    </xf>
    <xf numFmtId="164" fontId="11" fillId="3" borderId="1" xfId="0" applyFont="1" applyFill="1" applyBorder="1" applyAlignment="1">
      <alignment vertical="center" wrapText="1"/>
    </xf>
    <xf numFmtId="166" fontId="11" fillId="3" borderId="1" xfId="0" applyNumberFormat="1" applyFont="1" applyFill="1" applyBorder="1" applyAlignment="1">
      <alignment horizontal="center" vertical="center" wrapText="1"/>
    </xf>
    <xf numFmtId="167" fontId="11" fillId="4" borderId="1" xfId="0" applyNumberFormat="1" applyFont="1" applyFill="1" applyBorder="1" applyAlignment="1">
      <alignment horizontal="center" vertical="center" wrapText="1"/>
    </xf>
    <xf numFmtId="164" fontId="11" fillId="4" borderId="1" xfId="0" applyFont="1" applyFill="1" applyBorder="1" applyAlignment="1">
      <alignment horizontal="center" vertical="center" wrapText="1"/>
    </xf>
    <xf numFmtId="168" fontId="12" fillId="3" borderId="1" xfId="0" applyNumberFormat="1" applyFont="1" applyFill="1" applyBorder="1" applyAlignment="1">
      <alignment horizontal="center" vertical="center" wrapText="1"/>
    </xf>
    <xf numFmtId="164" fontId="0" fillId="0" borderId="0" xfId="0" applyFont="1" applyAlignment="1">
      <alignment vertical="center" wrapText="1"/>
    </xf>
    <xf numFmtId="164" fontId="13" fillId="3" borderId="1" xfId="0" applyFont="1" applyFill="1" applyBorder="1" applyAlignment="1">
      <alignment horizontal="center" vertical="center" wrapText="1"/>
    </xf>
    <xf numFmtId="164" fontId="11" fillId="0" borderId="1" xfId="0" applyFont="1" applyBorder="1" applyAlignment="1">
      <alignment horizontal="center" vertical="center" wrapText="1"/>
    </xf>
    <xf numFmtId="164" fontId="14" fillId="0" borderId="1" xfId="0" applyFont="1" applyBorder="1" applyAlignment="1">
      <alignment horizontal="center" vertical="center" wrapText="1"/>
    </xf>
    <xf numFmtId="164" fontId="6" fillId="0" borderId="1" xfId="0" applyFont="1" applyBorder="1" applyAlignment="1">
      <alignment horizontal="center" vertical="center" wrapText="1"/>
    </xf>
    <xf numFmtId="168" fontId="11" fillId="0" borderId="1" xfId="0" applyNumberFormat="1" applyFont="1" applyBorder="1" applyAlignment="1">
      <alignment horizontal="center" vertical="center" wrapText="1"/>
    </xf>
    <xf numFmtId="166" fontId="15" fillId="0" borderId="1" xfId="17" applyNumberFormat="1" applyFont="1" applyFill="1" applyBorder="1" applyAlignment="1" applyProtection="1">
      <alignment vertical="center" wrapText="1"/>
      <protection/>
    </xf>
    <xf numFmtId="166" fontId="15" fillId="0" borderId="1" xfId="17" applyNumberFormat="1" applyFont="1" applyFill="1" applyBorder="1" applyAlignment="1" applyProtection="1">
      <alignment horizontal="center" vertical="center" wrapText="1"/>
      <protection/>
    </xf>
    <xf numFmtId="166" fontId="16" fillId="0" borderId="1" xfId="17" applyNumberFormat="1" applyFont="1" applyFill="1" applyBorder="1" applyAlignment="1" applyProtection="1">
      <alignment horizontal="right" vertical="center" wrapText="1"/>
      <protection/>
    </xf>
    <xf numFmtId="166" fontId="16" fillId="0" borderId="1" xfId="17" applyNumberFormat="1" applyFont="1" applyFill="1" applyBorder="1" applyAlignment="1" applyProtection="1">
      <alignment horizontal="center" vertical="center" wrapText="1"/>
      <protection/>
    </xf>
    <xf numFmtId="167" fontId="15" fillId="0" borderId="1" xfId="0" applyNumberFormat="1" applyFont="1" applyFill="1" applyBorder="1" applyAlignment="1">
      <alignment vertical="center" wrapText="1"/>
    </xf>
    <xf numFmtId="170" fontId="15" fillId="0" borderId="1" xfId="17" applyNumberFormat="1" applyFont="1" applyFill="1" applyBorder="1" applyAlignment="1" applyProtection="1">
      <alignment horizontal="center" vertical="center" wrapText="1"/>
      <protection/>
    </xf>
    <xf numFmtId="164" fontId="6" fillId="0" borderId="1" xfId="0" applyFont="1" applyBorder="1" applyAlignment="1">
      <alignment horizontal="left" vertical="center" wrapText="1"/>
    </xf>
    <xf numFmtId="168" fontId="15" fillId="0" borderId="2" xfId="0" applyNumberFormat="1" applyFont="1" applyBorder="1" applyAlignment="1">
      <alignment horizontal="center" vertical="center" wrapText="1"/>
    </xf>
    <xf numFmtId="165" fontId="15" fillId="0" borderId="1" xfId="17" applyFont="1" applyFill="1" applyBorder="1" applyAlignment="1" applyProtection="1">
      <alignment horizontal="center" vertical="center" wrapText="1"/>
      <protection/>
    </xf>
    <xf numFmtId="166" fontId="11" fillId="0" borderId="1" xfId="0" applyNumberFormat="1" applyFont="1" applyBorder="1" applyAlignment="1">
      <alignment horizontal="right" vertical="center" wrapText="1"/>
    </xf>
    <xf numFmtId="167" fontId="15" fillId="0" borderId="1" xfId="0" applyNumberFormat="1" applyFont="1" applyFill="1" applyBorder="1" applyAlignment="1">
      <alignment horizontal="center" vertical="center" wrapText="1"/>
    </xf>
    <xf numFmtId="164" fontId="13" fillId="0" borderId="3" xfId="0" applyFont="1" applyBorder="1" applyAlignment="1">
      <alignment horizontal="center" vertical="center" wrapText="1"/>
    </xf>
    <xf numFmtId="168" fontId="15" fillId="0" borderId="0" xfId="0" applyNumberFormat="1" applyFont="1" applyBorder="1" applyAlignment="1">
      <alignment horizontal="center" vertical="center" wrapText="1"/>
    </xf>
    <xf numFmtId="164" fontId="11" fillId="3" borderId="3" xfId="0" applyFont="1" applyFill="1" applyBorder="1" applyAlignment="1">
      <alignment horizontal="center" vertical="center" wrapText="1"/>
    </xf>
    <xf numFmtId="164" fontId="11" fillId="0" borderId="3" xfId="0" applyFont="1" applyBorder="1" applyAlignment="1">
      <alignment horizontal="center" vertical="center" wrapText="1"/>
    </xf>
    <xf numFmtId="166" fontId="11" fillId="0" borderId="1" xfId="0" applyNumberFormat="1" applyFont="1" applyFill="1" applyBorder="1" applyAlignment="1">
      <alignment horizontal="center" vertical="center" wrapText="1"/>
    </xf>
    <xf numFmtId="164" fontId="11" fillId="0" borderId="3" xfId="0" applyFont="1" applyBorder="1" applyAlignment="1">
      <alignment horizontal="center" vertical="center" wrapText="1"/>
    </xf>
    <xf numFmtId="164" fontId="6" fillId="0" borderId="0" xfId="0" applyFont="1" applyBorder="1" applyAlignment="1">
      <alignment horizontal="center" vertical="center" wrapText="1"/>
    </xf>
    <xf numFmtId="167" fontId="15" fillId="0" borderId="3" xfId="0" applyNumberFormat="1" applyFont="1" applyFill="1" applyBorder="1" applyAlignment="1">
      <alignment vertical="center" wrapText="1"/>
    </xf>
    <xf numFmtId="164" fontId="6" fillId="0" borderId="3" xfId="0" applyFont="1" applyBorder="1" applyAlignment="1">
      <alignment horizontal="center" vertical="center" wrapText="1"/>
    </xf>
    <xf numFmtId="164" fontId="6" fillId="0" borderId="3" xfId="0" applyFont="1" applyBorder="1" applyAlignment="1">
      <alignment horizontal="left" vertical="center" wrapText="1"/>
    </xf>
    <xf numFmtId="167" fontId="6" fillId="0" borderId="3" xfId="0" applyNumberFormat="1" applyFont="1" applyBorder="1" applyAlignment="1">
      <alignment vertical="center" wrapText="1"/>
    </xf>
    <xf numFmtId="168" fontId="0" fillId="0" borderId="0" xfId="0" applyNumberFormat="1" applyFont="1" applyBorder="1" applyAlignment="1">
      <alignment horizontal="center" vertical="center" wrapText="1"/>
    </xf>
    <xf numFmtId="164" fontId="11" fillId="0" borderId="1" xfId="0" applyFont="1" applyFill="1" applyBorder="1" applyAlignment="1">
      <alignment horizontal="center" vertical="center" wrapText="1"/>
    </xf>
    <xf numFmtId="164" fontId="6" fillId="0" borderId="0" xfId="0" applyFont="1" applyBorder="1" applyAlignment="1">
      <alignment vertical="center" wrapText="1"/>
    </xf>
    <xf numFmtId="166" fontId="6" fillId="0" borderId="0" xfId="0" applyNumberFormat="1" applyFont="1" applyBorder="1" applyAlignment="1">
      <alignment vertical="center" wrapText="1"/>
    </xf>
    <xf numFmtId="166" fontId="6" fillId="0" borderId="0" xfId="17" applyNumberFormat="1" applyFont="1" applyFill="1" applyBorder="1" applyAlignment="1" applyProtection="1">
      <alignment vertical="center" wrapText="1"/>
      <protection/>
    </xf>
    <xf numFmtId="167" fontId="6" fillId="0" borderId="0" xfId="0" applyNumberFormat="1" applyFont="1" applyBorder="1" applyAlignment="1">
      <alignment vertical="center" wrapText="1"/>
    </xf>
    <xf numFmtId="164" fontId="6" fillId="0" borderId="0" xfId="0" applyFont="1" applyBorder="1" applyAlignment="1">
      <alignment horizontal="left" vertical="center" wrapText="1"/>
    </xf>
    <xf numFmtId="164" fontId="15" fillId="5" borderId="3" xfId="0" applyFont="1" applyFill="1" applyBorder="1" applyAlignment="1">
      <alignment horizontal="center" vertical="center" wrapText="1"/>
    </xf>
    <xf numFmtId="164" fontId="2" fillId="0" borderId="0" xfId="0" applyFont="1" applyAlignment="1">
      <alignment horizontal="left" vertical="center" wrapText="1"/>
    </xf>
    <xf numFmtId="166" fontId="2" fillId="0" borderId="0" xfId="0" applyNumberFormat="1" applyFont="1" applyAlignment="1">
      <alignment horizontal="left" vertical="center" wrapText="1"/>
    </xf>
    <xf numFmtId="167" fontId="2" fillId="0" borderId="0" xfId="0" applyNumberFormat="1" applyFont="1" applyAlignment="1">
      <alignment horizontal="left" vertical="center" wrapText="1"/>
    </xf>
    <xf numFmtId="168" fontId="2" fillId="0" borderId="0" xfId="0" applyNumberFormat="1" applyFont="1" applyAlignment="1">
      <alignment horizontal="left" vertical="center" wrapText="1"/>
    </xf>
    <xf numFmtId="164" fontId="1" fillId="0" borderId="0" xfId="0" applyFont="1" applyAlignment="1">
      <alignment horizontal="left"/>
    </xf>
    <xf numFmtId="164" fontId="17" fillId="0" borderId="0" xfId="0" applyFont="1" applyAlignment="1">
      <alignment horizontal="left" vertical="center"/>
    </xf>
    <xf numFmtId="164" fontId="7" fillId="0" borderId="0" xfId="0" applyFont="1" applyBorder="1" applyAlignment="1">
      <alignment horizontal="left" vertical="center"/>
    </xf>
    <xf numFmtId="164" fontId="7" fillId="0" borderId="0" xfId="0" applyFont="1" applyAlignment="1">
      <alignment horizontal="left" vertical="center"/>
    </xf>
    <xf numFmtId="166" fontId="7" fillId="0" borderId="0" xfId="0" applyNumberFormat="1" applyFont="1" applyAlignment="1">
      <alignment horizontal="left" vertical="center" wrapText="1"/>
    </xf>
    <xf numFmtId="164" fontId="7" fillId="0" borderId="0" xfId="0" applyFont="1" applyAlignment="1">
      <alignment horizontal="left" vertical="center" wrapText="1"/>
    </xf>
  </cellXfs>
  <cellStyles count="12">
    <cellStyle name="Normal" xfId="0"/>
    <cellStyle name="Comma" xfId="15"/>
    <cellStyle name="Comma [0]" xfId="16"/>
    <cellStyle name="Currency" xfId="17"/>
    <cellStyle name="Currency [0]" xfId="18"/>
    <cellStyle name="Percent" xfId="19"/>
    <cellStyle name="Euro" xfId="20"/>
    <cellStyle name="Normale 2" xfId="21"/>
    <cellStyle name="Normale 3" xfId="22"/>
    <cellStyle name="Normale 4" xfId="23"/>
    <cellStyle name="Normale 5" xfId="24"/>
    <cellStyle name="Normale 6"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CC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zprog02\d%20cirstina%20l\Desktop\GARE\DATI_GARE\PROTESI%20CARDIACHE\RACCOLTA_DATI\RACCOLTA_DATI_VECCHIE\106_RACCOLTA_DATI%20GARA%20REGIONA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VOLE_MECCANICHE"/>
      <sheetName val="PROT_BIO_CON SUPPORTO"/>
      <sheetName val="PROT_BIO_SENZA SUPPORTO"/>
      <sheetName val="TUBI_CON PROT"/>
      <sheetName val="ELETTROCATETERI"/>
      <sheetName val="CONDOTTI"/>
      <sheetName val="ANELLI_VALVOLARI"/>
      <sheetName val="Descr. colonne &quot;Input Dati&quot;"/>
      <sheetName val="CODIFICA"/>
      <sheetName val="PARAMETR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56"/>
  <sheetViews>
    <sheetView tabSelected="1" zoomScale="65" zoomScaleNormal="65" zoomScaleSheetLayoutView="30" workbookViewId="0" topLeftCell="C32">
      <selection activeCell="O23" sqref="O23"/>
    </sheetView>
  </sheetViews>
  <sheetFormatPr defaultColWidth="9.140625" defaultRowHeight="12.75"/>
  <cols>
    <col min="1" max="1" width="9.57421875" style="1" customWidth="1"/>
    <col min="2" max="2" width="8.7109375" style="1" customWidth="1"/>
    <col min="3" max="3" width="58.28125" style="1" customWidth="1"/>
    <col min="4" max="4" width="0" style="2" hidden="1" customWidth="1"/>
    <col min="5" max="5" width="18.140625" style="2" customWidth="1"/>
    <col min="6" max="12" width="17.8515625" style="2" customWidth="1"/>
    <col min="13" max="13" width="23.28125" style="3" customWidth="1"/>
    <col min="14" max="16" width="26.7109375" style="3" customWidth="1"/>
    <col min="17" max="17" width="26.7109375" style="4" customWidth="1"/>
    <col min="18" max="18" width="27.28125" style="4" customWidth="1"/>
    <col min="19" max="19" width="26.28125" style="4" customWidth="1"/>
    <col min="20" max="20" width="19.8515625" style="4" customWidth="1"/>
    <col min="21" max="21" width="21.57421875" style="4" customWidth="1"/>
    <col min="22" max="22" width="35.00390625" style="5" customWidth="1"/>
    <col min="23" max="26" width="27.140625" style="5" customWidth="1"/>
    <col min="27" max="27" width="0" style="5" hidden="1" customWidth="1"/>
    <col min="28" max="28" width="16.57421875" style="6" customWidth="1"/>
    <col min="29" max="29" width="71.57421875" style="6" customWidth="1"/>
    <col min="30" max="30" width="92.28125" style="6" customWidth="1"/>
    <col min="31" max="255" width="9.140625" style="6" customWidth="1"/>
  </cols>
  <sheetData>
    <row r="1" spans="1:27" s="11" customFormat="1" ht="44.25" customHeight="1">
      <c r="A1" s="7"/>
      <c r="B1" s="8" t="s">
        <v>0</v>
      </c>
      <c r="C1" s="8"/>
      <c r="D1" s="8"/>
      <c r="E1" s="8"/>
      <c r="F1" s="8"/>
      <c r="G1" s="8"/>
      <c r="H1" s="8"/>
      <c r="I1" s="8"/>
      <c r="J1" s="8"/>
      <c r="K1" s="8"/>
      <c r="L1" s="8"/>
      <c r="M1" s="8"/>
      <c r="N1" s="8"/>
      <c r="O1" s="8"/>
      <c r="P1" s="8"/>
      <c r="Q1" s="8"/>
      <c r="R1" s="8"/>
      <c r="S1" s="8"/>
      <c r="T1" s="8"/>
      <c r="U1" s="8"/>
      <c r="V1" s="8"/>
      <c r="W1" s="9"/>
      <c r="X1" s="9"/>
      <c r="Y1" s="9"/>
      <c r="Z1" s="10"/>
      <c r="AA1" s="9"/>
    </row>
    <row r="2" spans="1:27" s="11" customFormat="1" ht="15.75" customHeight="1">
      <c r="A2" s="7"/>
      <c r="B2" s="7"/>
      <c r="C2" s="12"/>
      <c r="D2" s="13"/>
      <c r="E2" s="13"/>
      <c r="F2" s="13"/>
      <c r="G2" s="13"/>
      <c r="H2" s="13"/>
      <c r="I2" s="13"/>
      <c r="J2" s="13"/>
      <c r="K2" s="13"/>
      <c r="L2" s="13"/>
      <c r="M2" s="14"/>
      <c r="N2" s="14"/>
      <c r="O2" s="14"/>
      <c r="P2" s="14"/>
      <c r="Q2" s="9"/>
      <c r="R2" s="9"/>
      <c r="S2" s="9"/>
      <c r="T2" s="9"/>
      <c r="U2" s="9"/>
      <c r="V2" s="15"/>
      <c r="W2" s="15"/>
      <c r="X2" s="15"/>
      <c r="Y2" s="15"/>
      <c r="Z2" s="10"/>
      <c r="AA2" s="15"/>
    </row>
    <row r="3" spans="1:27" s="11" customFormat="1" ht="37.5" customHeight="1">
      <c r="A3" s="16" t="s">
        <v>1</v>
      </c>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s="11" customFormat="1" ht="37.5" customHeight="1">
      <c r="A4" s="16" t="s">
        <v>2</v>
      </c>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s="11" customFormat="1" ht="33.75" customHeight="1">
      <c r="A5" s="16" t="s">
        <v>3</v>
      </c>
      <c r="B5" s="16"/>
      <c r="C5" s="16"/>
      <c r="D5" s="16"/>
      <c r="E5" s="16"/>
      <c r="F5" s="16"/>
      <c r="G5" s="16"/>
      <c r="H5" s="16"/>
      <c r="I5" s="16"/>
      <c r="J5" s="16"/>
      <c r="K5" s="16"/>
      <c r="L5" s="16"/>
      <c r="M5" s="16"/>
      <c r="N5" s="16"/>
      <c r="O5" s="16"/>
      <c r="P5" s="16"/>
      <c r="Q5" s="16"/>
      <c r="R5" s="16"/>
      <c r="S5" s="16"/>
      <c r="T5" s="16"/>
      <c r="U5" s="16"/>
      <c r="V5" s="16"/>
      <c r="W5" s="16"/>
      <c r="X5" s="16"/>
      <c r="Y5" s="16"/>
      <c r="Z5" s="16"/>
      <c r="AA5" s="16"/>
    </row>
    <row r="6" spans="1:28" s="11" customFormat="1" ht="31.5" customHeight="1">
      <c r="A6" s="17" t="s">
        <v>4</v>
      </c>
      <c r="B6" s="17"/>
      <c r="C6" s="17"/>
      <c r="D6" s="17"/>
      <c r="E6" s="17"/>
      <c r="F6" s="17"/>
      <c r="G6" s="17"/>
      <c r="H6" s="17"/>
      <c r="I6" s="17"/>
      <c r="J6" s="17"/>
      <c r="K6" s="17"/>
      <c r="L6" s="17"/>
      <c r="M6" s="17"/>
      <c r="N6" s="17"/>
      <c r="O6" s="17"/>
      <c r="P6" s="17"/>
      <c r="Q6" s="17"/>
      <c r="R6" s="17"/>
      <c r="S6" s="17"/>
      <c r="T6" s="17"/>
      <c r="U6" s="17"/>
      <c r="V6" s="17"/>
      <c r="W6" s="17"/>
      <c r="X6" s="17"/>
      <c r="Y6" s="17"/>
      <c r="Z6" s="17"/>
      <c r="AA6" s="17"/>
      <c r="AB6" s="18"/>
    </row>
    <row r="7" spans="1:27" ht="45" customHeight="1">
      <c r="A7" s="19" t="s">
        <v>5</v>
      </c>
      <c r="B7" s="19"/>
      <c r="C7" s="19"/>
      <c r="D7" s="19"/>
      <c r="E7" s="19"/>
      <c r="F7" s="19"/>
      <c r="G7" s="19"/>
      <c r="H7" s="19"/>
      <c r="I7" s="19"/>
      <c r="J7" s="19"/>
      <c r="K7" s="19"/>
      <c r="L7" s="19"/>
      <c r="M7" s="19"/>
      <c r="N7" s="19"/>
      <c r="O7" s="19"/>
      <c r="P7" s="19"/>
      <c r="Q7" s="19"/>
      <c r="R7" s="19"/>
      <c r="S7" s="19"/>
      <c r="T7" s="19"/>
      <c r="U7" s="19"/>
      <c r="V7" s="19"/>
      <c r="W7" s="19"/>
      <c r="X7" s="19"/>
      <c r="Y7" s="19"/>
      <c r="Z7" s="19"/>
      <c r="AA7" s="20"/>
    </row>
    <row r="8" spans="1:27" ht="79.5" customHeight="1">
      <c r="A8" s="21" t="s">
        <v>6</v>
      </c>
      <c r="B8" s="22" t="s">
        <v>7</v>
      </c>
      <c r="C8" s="22" t="s">
        <v>8</v>
      </c>
      <c r="D8" s="23"/>
      <c r="E8" s="22" t="s">
        <v>9</v>
      </c>
      <c r="F8" s="22" t="s">
        <v>10</v>
      </c>
      <c r="G8" s="22" t="s">
        <v>11</v>
      </c>
      <c r="H8" s="22" t="s">
        <v>12</v>
      </c>
      <c r="I8" s="22" t="s">
        <v>13</v>
      </c>
      <c r="J8" s="22" t="s">
        <v>14</v>
      </c>
      <c r="K8" s="22" t="s">
        <v>15</v>
      </c>
      <c r="L8" s="22" t="s">
        <v>16</v>
      </c>
      <c r="M8" s="22" t="s">
        <v>17</v>
      </c>
      <c r="N8" s="22" t="s">
        <v>18</v>
      </c>
      <c r="O8" s="22" t="s">
        <v>19</v>
      </c>
      <c r="P8" s="22" t="s">
        <v>20</v>
      </c>
      <c r="Q8" s="22" t="s">
        <v>21</v>
      </c>
      <c r="R8" s="22" t="s">
        <v>22</v>
      </c>
      <c r="S8" s="22" t="s">
        <v>23</v>
      </c>
      <c r="T8" s="22" t="s">
        <v>24</v>
      </c>
      <c r="U8" s="22" t="s">
        <v>25</v>
      </c>
      <c r="V8" s="22" t="s">
        <v>26</v>
      </c>
      <c r="W8" s="22" t="s">
        <v>27</v>
      </c>
      <c r="X8" s="22" t="s">
        <v>28</v>
      </c>
      <c r="Y8" s="22" t="s">
        <v>29</v>
      </c>
      <c r="Z8" s="22" t="s">
        <v>30</v>
      </c>
      <c r="AA8" s="20"/>
    </row>
    <row r="9" spans="1:27" s="30" customFormat="1" ht="116.25" customHeight="1">
      <c r="A9" s="24" t="s">
        <v>31</v>
      </c>
      <c r="B9" s="24" t="s">
        <v>32</v>
      </c>
      <c r="C9" s="25" t="s">
        <v>33</v>
      </c>
      <c r="D9" s="24" t="s">
        <v>34</v>
      </c>
      <c r="E9" s="24" t="s">
        <v>35</v>
      </c>
      <c r="F9" s="24" t="s">
        <v>36</v>
      </c>
      <c r="G9" s="24" t="s">
        <v>37</v>
      </c>
      <c r="H9" s="24" t="s">
        <v>38</v>
      </c>
      <c r="I9" s="24" t="s">
        <v>39</v>
      </c>
      <c r="J9" s="24" t="s">
        <v>40</v>
      </c>
      <c r="K9" s="24" t="s">
        <v>41</v>
      </c>
      <c r="L9" s="24" t="s">
        <v>42</v>
      </c>
      <c r="M9" s="26" t="s">
        <v>43</v>
      </c>
      <c r="N9" s="26" t="s">
        <v>44</v>
      </c>
      <c r="O9" s="26" t="s">
        <v>45</v>
      </c>
      <c r="P9" s="26" t="s">
        <v>46</v>
      </c>
      <c r="Q9" s="27" t="s">
        <v>47</v>
      </c>
      <c r="R9" s="27" t="s">
        <v>48</v>
      </c>
      <c r="S9" s="27" t="s">
        <v>49</v>
      </c>
      <c r="T9" s="27" t="s">
        <v>50</v>
      </c>
      <c r="U9" s="27" t="s">
        <v>51</v>
      </c>
      <c r="V9" s="27" t="s">
        <v>52</v>
      </c>
      <c r="W9" s="26" t="s">
        <v>53</v>
      </c>
      <c r="X9" s="28" t="s">
        <v>54</v>
      </c>
      <c r="Y9" s="27" t="s">
        <v>55</v>
      </c>
      <c r="Z9" s="28" t="s">
        <v>56</v>
      </c>
      <c r="AA9" s="29" t="s">
        <v>57</v>
      </c>
    </row>
    <row r="10" spans="1:27" s="30" customFormat="1" ht="75.75" customHeight="1">
      <c r="A10" s="31" t="s">
        <v>58</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29"/>
    </row>
    <row r="11" spans="1:27" s="30" customFormat="1" ht="112.5" customHeight="1">
      <c r="A11" s="32">
        <v>1</v>
      </c>
      <c r="B11" s="32">
        <v>1</v>
      </c>
      <c r="C11" s="33" t="s">
        <v>59</v>
      </c>
      <c r="D11" s="34" t="s">
        <v>60</v>
      </c>
      <c r="E11" s="32" t="s">
        <v>61</v>
      </c>
      <c r="F11" s="32">
        <v>0</v>
      </c>
      <c r="G11" s="32">
        <v>0</v>
      </c>
      <c r="H11" s="35">
        <v>15240</v>
      </c>
      <c r="I11" s="32">
        <v>0</v>
      </c>
      <c r="J11" s="35">
        <v>21752</v>
      </c>
      <c r="K11" s="32">
        <v>0</v>
      </c>
      <c r="L11" s="35">
        <f aca="true" t="shared" si="0" ref="L11:L12">SUM(F11:K11)</f>
        <v>36992</v>
      </c>
      <c r="M11" s="36">
        <v>3.6</v>
      </c>
      <c r="N11" s="37"/>
      <c r="O11" s="38"/>
      <c r="P11" s="39"/>
      <c r="Q11" s="40"/>
      <c r="R11" s="40"/>
      <c r="S11" s="40"/>
      <c r="T11" s="40"/>
      <c r="U11" s="40"/>
      <c r="V11" s="41" t="s">
        <v>62</v>
      </c>
      <c r="W11" s="41"/>
      <c r="X11" s="41"/>
      <c r="Y11" s="41" t="s">
        <v>62</v>
      </c>
      <c r="Z11" s="42"/>
      <c r="AA11" s="43"/>
    </row>
    <row r="12" spans="1:27" s="30" customFormat="1" ht="112.5" customHeight="1">
      <c r="A12" s="32">
        <v>1</v>
      </c>
      <c r="B12" s="32">
        <v>2</v>
      </c>
      <c r="C12" s="33" t="s">
        <v>59</v>
      </c>
      <c r="D12" s="34"/>
      <c r="E12" s="32" t="s">
        <v>63</v>
      </c>
      <c r="F12" s="32">
        <v>0</v>
      </c>
      <c r="G12" s="32">
        <v>0</v>
      </c>
      <c r="H12" s="35">
        <v>35818</v>
      </c>
      <c r="I12" s="32">
        <v>0</v>
      </c>
      <c r="J12" s="35">
        <v>86935</v>
      </c>
      <c r="K12" s="32">
        <v>0</v>
      </c>
      <c r="L12" s="35">
        <f t="shared" si="0"/>
        <v>122753</v>
      </c>
      <c r="M12" s="36">
        <v>3.3</v>
      </c>
      <c r="N12" s="37"/>
      <c r="O12" s="38" t="e">
        <f>SUM(#REF!)</f>
        <v>#REF!</v>
      </c>
      <c r="P12" s="39"/>
      <c r="Q12" s="40"/>
      <c r="R12" s="40"/>
      <c r="S12" s="40"/>
      <c r="T12" s="40"/>
      <c r="U12" s="40"/>
      <c r="V12" s="41" t="s">
        <v>62</v>
      </c>
      <c r="W12" s="41"/>
      <c r="X12" s="41"/>
      <c r="Y12" s="41" t="s">
        <v>62</v>
      </c>
      <c r="Z12" s="42"/>
      <c r="AA12" s="43"/>
    </row>
    <row r="13" spans="1:30" s="30" customFormat="1" ht="73.5" customHeight="1">
      <c r="A13" s="32"/>
      <c r="B13" s="32"/>
      <c r="C13"/>
      <c r="D13" s="34"/>
      <c r="E13" s="32"/>
      <c r="F13" s="32"/>
      <c r="G13" s="32"/>
      <c r="H13" s="32"/>
      <c r="I13" s="32"/>
      <c r="J13" s="32"/>
      <c r="K13" s="32"/>
      <c r="L13" s="32"/>
      <c r="M13" s="32"/>
      <c r="N13" s="36">
        <f>M11*L11+M12*L12</f>
        <v>538256.1</v>
      </c>
      <c r="O13" s="36">
        <v>150.24</v>
      </c>
      <c r="P13" s="36">
        <f>N13-O13</f>
        <v>538105.86</v>
      </c>
      <c r="Q13" s="32"/>
      <c r="R13" s="32"/>
      <c r="S13" s="32"/>
      <c r="T13" s="32"/>
      <c r="U13" s="32"/>
      <c r="V13" s="44" t="s">
        <v>64</v>
      </c>
      <c r="W13" s="41">
        <v>150.24</v>
      </c>
      <c r="X13" s="41" t="s">
        <v>62</v>
      </c>
      <c r="Y13" s="41" t="s">
        <v>62</v>
      </c>
      <c r="Z13" s="42"/>
      <c r="AA13" s="43"/>
      <c r="AD13"/>
    </row>
    <row r="14" spans="1:30" s="30" customFormat="1" ht="73.5" customHeight="1">
      <c r="A14" s="31" t="s">
        <v>65</v>
      </c>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43"/>
      <c r="AD14"/>
    </row>
    <row r="15" spans="1:30" s="30" customFormat="1" ht="131.25" customHeight="1">
      <c r="A15" s="24" t="s">
        <v>31</v>
      </c>
      <c r="B15" s="24" t="s">
        <v>32</v>
      </c>
      <c r="C15" s="25" t="s">
        <v>33</v>
      </c>
      <c r="D15" s="24" t="s">
        <v>34</v>
      </c>
      <c r="E15" s="24" t="s">
        <v>35</v>
      </c>
      <c r="F15" s="24" t="s">
        <v>36</v>
      </c>
      <c r="G15" s="24" t="s">
        <v>37</v>
      </c>
      <c r="H15" s="24" t="s">
        <v>38</v>
      </c>
      <c r="I15" s="24" t="s">
        <v>39</v>
      </c>
      <c r="J15" s="24" t="s">
        <v>40</v>
      </c>
      <c r="K15" s="24" t="s">
        <v>41</v>
      </c>
      <c r="L15" s="24" t="s">
        <v>42</v>
      </c>
      <c r="M15" s="26" t="s">
        <v>43</v>
      </c>
      <c r="N15" s="26" t="s">
        <v>44</v>
      </c>
      <c r="O15" s="26" t="s">
        <v>45</v>
      </c>
      <c r="P15" s="26" t="s">
        <v>46</v>
      </c>
      <c r="Q15" s="27" t="s">
        <v>47</v>
      </c>
      <c r="R15" s="27" t="s">
        <v>48</v>
      </c>
      <c r="S15" s="27" t="s">
        <v>49</v>
      </c>
      <c r="T15" s="27" t="s">
        <v>50</v>
      </c>
      <c r="U15" s="27" t="s">
        <v>51</v>
      </c>
      <c r="V15" s="28" t="s">
        <v>66</v>
      </c>
      <c r="W15" s="26" t="s">
        <v>53</v>
      </c>
      <c r="X15" s="28" t="s">
        <v>54</v>
      </c>
      <c r="Y15" s="27" t="s">
        <v>55</v>
      </c>
      <c r="Z15" s="28" t="s">
        <v>56</v>
      </c>
      <c r="AA15" s="43"/>
      <c r="AD15"/>
    </row>
    <row r="16" spans="1:27" s="30" customFormat="1" ht="112.5" customHeight="1">
      <c r="A16" s="32">
        <v>2</v>
      </c>
      <c r="B16" s="32">
        <v>1</v>
      </c>
      <c r="C16" s="33" t="s">
        <v>67</v>
      </c>
      <c r="D16" s="34"/>
      <c r="E16" s="32" t="s">
        <v>61</v>
      </c>
      <c r="F16" s="35">
        <v>16000</v>
      </c>
      <c r="G16" s="35">
        <v>15000</v>
      </c>
      <c r="H16" s="35">
        <v>18003</v>
      </c>
      <c r="I16" s="32">
        <v>0</v>
      </c>
      <c r="J16" s="35">
        <v>4012</v>
      </c>
      <c r="K16" s="35">
        <v>4382</v>
      </c>
      <c r="L16" s="35">
        <f aca="true" t="shared" si="1" ref="L16:L17">SUM(F16:K16)</f>
        <v>57397</v>
      </c>
      <c r="M16" s="36">
        <v>3.71</v>
      </c>
      <c r="N16" s="37"/>
      <c r="O16" s="37"/>
      <c r="P16" s="37"/>
      <c r="Q16" s="40"/>
      <c r="R16" s="36"/>
      <c r="S16" s="40"/>
      <c r="T16" s="40"/>
      <c r="U16" s="40"/>
      <c r="V16" s="41" t="s">
        <v>62</v>
      </c>
      <c r="W16" s="41"/>
      <c r="X16" s="41"/>
      <c r="Y16" s="41" t="s">
        <v>62</v>
      </c>
      <c r="Z16" s="42"/>
      <c r="AA16" s="43"/>
    </row>
    <row r="17" spans="1:27" s="30" customFormat="1" ht="114.75" customHeight="1">
      <c r="A17" s="32">
        <v>2</v>
      </c>
      <c r="B17" s="32">
        <v>2</v>
      </c>
      <c r="C17" s="33" t="s">
        <v>67</v>
      </c>
      <c r="D17" s="34"/>
      <c r="E17" s="32" t="s">
        <v>63</v>
      </c>
      <c r="F17" s="35">
        <v>12600</v>
      </c>
      <c r="G17" s="35"/>
      <c r="H17" s="35">
        <v>19210</v>
      </c>
      <c r="I17" s="32">
        <v>82800</v>
      </c>
      <c r="J17" s="35">
        <v>8192</v>
      </c>
      <c r="K17" s="35">
        <v>3236</v>
      </c>
      <c r="L17" s="35">
        <f t="shared" si="1"/>
        <v>126038</v>
      </c>
      <c r="M17" s="36">
        <v>2.09</v>
      </c>
      <c r="N17" s="37"/>
      <c r="O17" s="37"/>
      <c r="P17" s="37"/>
      <c r="Q17" s="40"/>
      <c r="R17" s="40"/>
      <c r="S17" s="40"/>
      <c r="T17" s="40"/>
      <c r="U17" s="40"/>
      <c r="V17" s="41" t="s">
        <v>62</v>
      </c>
      <c r="W17" s="41"/>
      <c r="X17" s="41"/>
      <c r="Y17" s="41" t="s">
        <v>62</v>
      </c>
      <c r="Z17" s="42"/>
      <c r="AA17" s="43"/>
    </row>
    <row r="18" spans="1:27" s="30" customFormat="1" ht="82.5" customHeight="1">
      <c r="A18" s="32"/>
      <c r="B18" s="32"/>
      <c r="C18"/>
      <c r="D18" s="34"/>
      <c r="E18" s="32"/>
      <c r="F18" s="32"/>
      <c r="G18" s="32"/>
      <c r="H18" s="32"/>
      <c r="I18" s="32"/>
      <c r="J18" s="32"/>
      <c r="K18" s="32"/>
      <c r="L18" s="32"/>
      <c r="M18" s="32"/>
      <c r="N18" s="36">
        <f>M16*L16+M17*L17</f>
        <v>476362.29</v>
      </c>
      <c r="O18" s="36">
        <v>150.24</v>
      </c>
      <c r="P18" s="36">
        <f>N18-O18</f>
        <v>476212.05</v>
      </c>
      <c r="Q18" s="32"/>
      <c r="R18" s="32"/>
      <c r="S18" s="32"/>
      <c r="T18" s="32"/>
      <c r="U18" s="32"/>
      <c r="V18" s="44" t="s">
        <v>64</v>
      </c>
      <c r="W18" s="41">
        <v>150.24</v>
      </c>
      <c r="X18" s="41" t="s">
        <v>62</v>
      </c>
      <c r="Y18" s="41" t="s">
        <v>62</v>
      </c>
      <c r="Z18" s="42"/>
      <c r="AA18" s="43"/>
    </row>
    <row r="19" spans="1:27" s="30" customFormat="1" ht="82.5" customHeight="1">
      <c r="A19" s="31" t="s">
        <v>68</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43"/>
    </row>
    <row r="20" spans="1:27" s="30" customFormat="1" ht="117" customHeight="1">
      <c r="A20" s="24" t="s">
        <v>31</v>
      </c>
      <c r="B20" s="24" t="s">
        <v>32</v>
      </c>
      <c r="C20" s="25" t="s">
        <v>33</v>
      </c>
      <c r="D20" s="24" t="s">
        <v>34</v>
      </c>
      <c r="E20" s="24" t="s">
        <v>35</v>
      </c>
      <c r="F20" s="24" t="s">
        <v>36</v>
      </c>
      <c r="G20" s="24" t="s">
        <v>37</v>
      </c>
      <c r="H20" s="24" t="s">
        <v>38</v>
      </c>
      <c r="I20" s="24" t="s">
        <v>39</v>
      </c>
      <c r="J20" s="24" t="s">
        <v>40</v>
      </c>
      <c r="K20" s="24" t="s">
        <v>41</v>
      </c>
      <c r="L20" s="24" t="s">
        <v>42</v>
      </c>
      <c r="M20" s="26" t="s">
        <v>43</v>
      </c>
      <c r="N20" s="26" t="s">
        <v>44</v>
      </c>
      <c r="O20" s="26" t="s">
        <v>45</v>
      </c>
      <c r="P20" s="26" t="s">
        <v>46</v>
      </c>
      <c r="Q20" s="27" t="s">
        <v>47</v>
      </c>
      <c r="R20" s="27" t="s">
        <v>48</v>
      </c>
      <c r="S20" s="27" t="s">
        <v>49</v>
      </c>
      <c r="T20" s="27" t="s">
        <v>50</v>
      </c>
      <c r="U20" s="27" t="s">
        <v>51</v>
      </c>
      <c r="V20" s="28" t="s">
        <v>66</v>
      </c>
      <c r="W20" s="26" t="s">
        <v>53</v>
      </c>
      <c r="X20" s="28" t="s">
        <v>69</v>
      </c>
      <c r="Y20" s="27" t="s">
        <v>55</v>
      </c>
      <c r="Z20" s="28" t="s">
        <v>56</v>
      </c>
      <c r="AA20" s="43"/>
    </row>
    <row r="21" spans="1:27" s="30" customFormat="1" ht="133.5" customHeight="1">
      <c r="A21" s="32">
        <v>3</v>
      </c>
      <c r="B21" s="32">
        <v>1</v>
      </c>
      <c r="C21" s="33" t="s">
        <v>70</v>
      </c>
      <c r="D21" s="34" t="s">
        <v>60</v>
      </c>
      <c r="E21" s="32" t="s">
        <v>61</v>
      </c>
      <c r="F21" s="35">
        <v>5000</v>
      </c>
      <c r="G21" s="32">
        <v>1300</v>
      </c>
      <c r="H21" s="35">
        <v>5668</v>
      </c>
      <c r="I21" s="35">
        <v>1450</v>
      </c>
      <c r="J21" s="35">
        <v>3963</v>
      </c>
      <c r="K21" s="35">
        <v>11315</v>
      </c>
      <c r="L21" s="35">
        <f aca="true" t="shared" si="2" ref="L21:L22">SUM(F21:K21)</f>
        <v>28696</v>
      </c>
      <c r="M21" s="36">
        <v>6.2</v>
      </c>
      <c r="N21" s="37"/>
      <c r="O21" s="37"/>
      <c r="P21" s="37"/>
      <c r="Q21" s="40"/>
      <c r="R21" s="40"/>
      <c r="S21" s="40"/>
      <c r="T21" s="40"/>
      <c r="U21" s="40"/>
      <c r="V21" s="41" t="s">
        <v>62</v>
      </c>
      <c r="W21" s="41"/>
      <c r="X21" s="41"/>
      <c r="Y21" s="41" t="s">
        <v>62</v>
      </c>
      <c r="Z21" s="42"/>
      <c r="AA21" s="43"/>
    </row>
    <row r="22" spans="1:27" s="30" customFormat="1" ht="133.5" customHeight="1">
      <c r="A22" s="32">
        <v>3</v>
      </c>
      <c r="B22" s="32">
        <v>2</v>
      </c>
      <c r="C22" s="33" t="s">
        <v>70</v>
      </c>
      <c r="D22" s="34"/>
      <c r="E22" s="32" t="s">
        <v>63</v>
      </c>
      <c r="F22" s="35">
        <v>19080</v>
      </c>
      <c r="G22" s="32">
        <v>0</v>
      </c>
      <c r="H22" s="32">
        <v>780</v>
      </c>
      <c r="I22" s="35">
        <v>11600</v>
      </c>
      <c r="J22" s="35">
        <v>15560</v>
      </c>
      <c r="K22" s="35">
        <v>8707</v>
      </c>
      <c r="L22" s="35">
        <f t="shared" si="2"/>
        <v>55727</v>
      </c>
      <c r="M22" s="36">
        <v>3.47</v>
      </c>
      <c r="N22" s="37"/>
      <c r="O22" s="37"/>
      <c r="P22" s="37"/>
      <c r="Q22" s="40"/>
      <c r="R22" s="40"/>
      <c r="S22" s="40"/>
      <c r="T22" s="40"/>
      <c r="U22" s="40"/>
      <c r="V22" s="41" t="s">
        <v>62</v>
      </c>
      <c r="W22" s="41"/>
      <c r="X22" s="41"/>
      <c r="Y22" s="41" t="s">
        <v>62</v>
      </c>
      <c r="Z22" s="42"/>
      <c r="AA22" s="43"/>
    </row>
    <row r="23" spans="1:27" s="30" customFormat="1" ht="90" customHeight="1">
      <c r="A23" s="32"/>
      <c r="B23" s="32"/>
      <c r="C23" s="33"/>
      <c r="D23" s="34"/>
      <c r="E23" s="32"/>
      <c r="F23" s="32"/>
      <c r="G23" s="32"/>
      <c r="H23" s="32"/>
      <c r="I23" s="32"/>
      <c r="J23" s="32"/>
      <c r="K23" s="32"/>
      <c r="L23" s="32"/>
      <c r="M23" s="32"/>
      <c r="N23" s="45">
        <f>M21*L21+M22*L22</f>
        <v>371287.89</v>
      </c>
      <c r="O23" s="36">
        <v>150.24</v>
      </c>
      <c r="P23" s="36">
        <f>N23-O23</f>
        <v>371137.65</v>
      </c>
      <c r="Q23" s="46"/>
      <c r="R23" s="46"/>
      <c r="S23" s="46"/>
      <c r="T23" s="46"/>
      <c r="U23" s="46"/>
      <c r="V23" s="44" t="s">
        <v>64</v>
      </c>
      <c r="W23" s="41">
        <v>150.24</v>
      </c>
      <c r="X23" s="41" t="s">
        <v>62</v>
      </c>
      <c r="Y23" s="41" t="s">
        <v>62</v>
      </c>
      <c r="Z23" s="42"/>
      <c r="AA23" s="43"/>
    </row>
    <row r="24" spans="1:27" s="30" customFormat="1" ht="90" customHeight="1">
      <c r="A24" s="31" t="s">
        <v>71</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43"/>
    </row>
    <row r="25" spans="1:27" s="30" customFormat="1" ht="129.75" customHeight="1">
      <c r="A25" s="24" t="s">
        <v>31</v>
      </c>
      <c r="B25" s="24" t="s">
        <v>32</v>
      </c>
      <c r="C25" s="25" t="s">
        <v>33</v>
      </c>
      <c r="D25" s="24" t="s">
        <v>34</v>
      </c>
      <c r="E25" s="24" t="s">
        <v>35</v>
      </c>
      <c r="F25" s="24" t="s">
        <v>36</v>
      </c>
      <c r="G25" s="24" t="s">
        <v>37</v>
      </c>
      <c r="H25" s="24" t="s">
        <v>38</v>
      </c>
      <c r="I25" s="24" t="s">
        <v>39</v>
      </c>
      <c r="J25" s="24" t="s">
        <v>40</v>
      </c>
      <c r="K25" s="24" t="s">
        <v>41</v>
      </c>
      <c r="L25" s="24" t="s">
        <v>42</v>
      </c>
      <c r="M25" s="26" t="s">
        <v>43</v>
      </c>
      <c r="N25" s="26" t="s">
        <v>44</v>
      </c>
      <c r="O25" s="26" t="s">
        <v>45</v>
      </c>
      <c r="P25" s="26" t="s">
        <v>46</v>
      </c>
      <c r="Q25" s="27" t="s">
        <v>47</v>
      </c>
      <c r="R25" s="27" t="s">
        <v>48</v>
      </c>
      <c r="S25" s="27" t="s">
        <v>49</v>
      </c>
      <c r="T25" s="27" t="s">
        <v>50</v>
      </c>
      <c r="U25" s="27" t="s">
        <v>51</v>
      </c>
      <c r="V25" s="28" t="s">
        <v>66</v>
      </c>
      <c r="W25" s="26" t="s">
        <v>53</v>
      </c>
      <c r="X25" s="28" t="s">
        <v>54</v>
      </c>
      <c r="Y25" s="27" t="s">
        <v>55</v>
      </c>
      <c r="Z25" s="28" t="s">
        <v>56</v>
      </c>
      <c r="AA25" s="43"/>
    </row>
    <row r="26" spans="1:27" s="30" customFormat="1" ht="133.5" customHeight="1">
      <c r="A26" s="32" t="s">
        <v>72</v>
      </c>
      <c r="B26" s="32">
        <v>1</v>
      </c>
      <c r="C26" s="33" t="s">
        <v>73</v>
      </c>
      <c r="D26" s="34"/>
      <c r="E26" s="32" t="s">
        <v>61</v>
      </c>
      <c r="F26" s="35">
        <v>0</v>
      </c>
      <c r="G26" s="35">
        <v>1300</v>
      </c>
      <c r="H26" s="35">
        <v>0</v>
      </c>
      <c r="I26" s="35">
        <v>0</v>
      </c>
      <c r="J26" s="35">
        <v>0</v>
      </c>
      <c r="K26" s="32">
        <v>0</v>
      </c>
      <c r="L26" s="35">
        <f>SUM(F26:K26)</f>
        <v>1300</v>
      </c>
      <c r="M26" s="36">
        <v>12.15</v>
      </c>
      <c r="N26" s="36">
        <f>M26*L26</f>
        <v>15795</v>
      </c>
      <c r="O26" s="36">
        <v>150.24</v>
      </c>
      <c r="P26" s="36">
        <f>N26-O26</f>
        <v>15644.76</v>
      </c>
      <c r="Q26" s="46"/>
      <c r="R26" s="46"/>
      <c r="S26" s="46"/>
      <c r="T26" s="46"/>
      <c r="U26" s="46"/>
      <c r="V26" s="44" t="s">
        <v>64</v>
      </c>
      <c r="W26" s="41">
        <v>150.24</v>
      </c>
      <c r="X26" s="41" t="s">
        <v>62</v>
      </c>
      <c r="Y26" s="41" t="s">
        <v>62</v>
      </c>
      <c r="Z26" s="42"/>
      <c r="AA26" s="43"/>
    </row>
    <row r="27" spans="1:27" s="30" customFormat="1" ht="90" customHeight="1">
      <c r="A27" s="31" t="s">
        <v>74</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43"/>
    </row>
    <row r="28" spans="1:27" s="30" customFormat="1" ht="128.25" customHeight="1">
      <c r="A28" s="24" t="s">
        <v>31</v>
      </c>
      <c r="B28" s="24" t="s">
        <v>32</v>
      </c>
      <c r="C28" s="25" t="s">
        <v>33</v>
      </c>
      <c r="D28" s="24" t="s">
        <v>34</v>
      </c>
      <c r="E28" s="24" t="s">
        <v>35</v>
      </c>
      <c r="F28" s="24" t="s">
        <v>36</v>
      </c>
      <c r="G28" s="24" t="s">
        <v>37</v>
      </c>
      <c r="H28" s="24" t="s">
        <v>38</v>
      </c>
      <c r="I28" s="24" t="s">
        <v>39</v>
      </c>
      <c r="J28" s="24" t="s">
        <v>40</v>
      </c>
      <c r="K28" s="24" t="s">
        <v>41</v>
      </c>
      <c r="L28" s="24" t="s">
        <v>42</v>
      </c>
      <c r="M28" s="26" t="s">
        <v>43</v>
      </c>
      <c r="N28" s="26" t="s">
        <v>44</v>
      </c>
      <c r="O28" s="26" t="s">
        <v>45</v>
      </c>
      <c r="P28" s="26" t="s">
        <v>46</v>
      </c>
      <c r="Q28" s="27" t="s">
        <v>47</v>
      </c>
      <c r="R28" s="27" t="s">
        <v>48</v>
      </c>
      <c r="S28" s="27" t="s">
        <v>49</v>
      </c>
      <c r="T28" s="27" t="s">
        <v>50</v>
      </c>
      <c r="U28" s="27" t="s">
        <v>51</v>
      </c>
      <c r="V28" s="28" t="s">
        <v>75</v>
      </c>
      <c r="W28" s="26" t="s">
        <v>53</v>
      </c>
      <c r="X28" s="28" t="s">
        <v>76</v>
      </c>
      <c r="Y28" s="27" t="s">
        <v>77</v>
      </c>
      <c r="Z28" s="28" t="s">
        <v>56</v>
      </c>
      <c r="AA28" s="43"/>
    </row>
    <row r="29" spans="1:27" s="30" customFormat="1" ht="112.5" customHeight="1">
      <c r="A29" s="32">
        <v>4</v>
      </c>
      <c r="B29" s="32" t="s">
        <v>78</v>
      </c>
      <c r="C29" s="33" t="s">
        <v>79</v>
      </c>
      <c r="D29" s="34" t="s">
        <v>60</v>
      </c>
      <c r="E29" s="32" t="s">
        <v>80</v>
      </c>
      <c r="F29" s="32">
        <v>0</v>
      </c>
      <c r="G29" s="32">
        <v>0</v>
      </c>
      <c r="H29" s="32">
        <v>160</v>
      </c>
      <c r="I29" s="32">
        <v>0</v>
      </c>
      <c r="J29" s="35">
        <v>0</v>
      </c>
      <c r="K29" s="32">
        <v>0</v>
      </c>
      <c r="L29" s="35">
        <f aca="true" t="shared" si="3" ref="L29:L30">SUM(F29:K29)</f>
        <v>160</v>
      </c>
      <c r="M29" s="37">
        <v>180</v>
      </c>
      <c r="N29" s="37">
        <f>M29*L29</f>
        <v>28800</v>
      </c>
      <c r="O29" s="37">
        <v>150.24</v>
      </c>
      <c r="P29" s="37">
        <f>N29-O29</f>
        <v>28649.76</v>
      </c>
      <c r="Q29" s="46"/>
      <c r="R29" s="46"/>
      <c r="S29" s="46"/>
      <c r="T29" s="46"/>
      <c r="U29" s="46"/>
      <c r="V29" s="41" t="s">
        <v>62</v>
      </c>
      <c r="W29" s="41">
        <v>150.24</v>
      </c>
      <c r="X29" s="41"/>
      <c r="Y29" s="41"/>
      <c r="Z29" s="42"/>
      <c r="AA29" s="43"/>
    </row>
    <row r="30" spans="1:27" s="30" customFormat="1" ht="112.5" customHeight="1">
      <c r="A30" s="32"/>
      <c r="B30" s="32" t="s">
        <v>81</v>
      </c>
      <c r="C30" s="33" t="s">
        <v>82</v>
      </c>
      <c r="D30" s="34"/>
      <c r="E30" s="32" t="s">
        <v>80</v>
      </c>
      <c r="F30" s="32">
        <v>0</v>
      </c>
      <c r="G30" s="32">
        <v>0</v>
      </c>
      <c r="H30" s="32">
        <v>160</v>
      </c>
      <c r="I30" s="32">
        <v>0</v>
      </c>
      <c r="J30" s="35">
        <v>0</v>
      </c>
      <c r="K30" s="32">
        <v>0</v>
      </c>
      <c r="L30" s="35">
        <f t="shared" si="3"/>
        <v>160</v>
      </c>
      <c r="M30" s="37"/>
      <c r="N30" s="37"/>
      <c r="O30" s="37"/>
      <c r="P30" s="37"/>
      <c r="Q30" s="46"/>
      <c r="R30" s="46"/>
      <c r="S30" s="46"/>
      <c r="T30" s="46"/>
      <c r="U30" s="46"/>
      <c r="V30" s="41" t="s">
        <v>62</v>
      </c>
      <c r="W30" s="41"/>
      <c r="X30" s="41"/>
      <c r="Y30" s="41"/>
      <c r="Z30" s="42"/>
      <c r="AA30" s="43"/>
    </row>
    <row r="31" spans="1:27" s="30" customFormat="1" ht="112.5" customHeight="1">
      <c r="A31" s="32"/>
      <c r="B31" s="32"/>
      <c r="C31" s="33"/>
      <c r="D31" s="34"/>
      <c r="E31" s="32"/>
      <c r="F31" s="32"/>
      <c r="G31" s="32"/>
      <c r="H31" s="32"/>
      <c r="I31" s="32"/>
      <c r="J31" s="32"/>
      <c r="K31" s="32"/>
      <c r="L31" s="32"/>
      <c r="M31" s="32"/>
      <c r="N31" s="36"/>
      <c r="O31" s="36"/>
      <c r="P31" s="36"/>
      <c r="Q31" s="46"/>
      <c r="R31" s="46"/>
      <c r="S31" s="46"/>
      <c r="T31" s="46"/>
      <c r="U31" s="46"/>
      <c r="V31" s="44"/>
      <c r="W31" s="41"/>
      <c r="X31" s="41" t="s">
        <v>62</v>
      </c>
      <c r="Y31" s="41" t="s">
        <v>62</v>
      </c>
      <c r="Z31" s="42"/>
      <c r="AA31" s="43"/>
    </row>
    <row r="32" spans="1:27" s="30" customFormat="1" ht="27.75" customHeight="1">
      <c r="A32" s="47" t="s">
        <v>83</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8"/>
    </row>
    <row r="33" spans="1:27" s="30" customFormat="1" ht="27.75" customHeight="1">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8"/>
    </row>
    <row r="34" spans="1:27" s="30" customFormat="1" ht="98.25" customHeight="1">
      <c r="A34" s="49" t="s">
        <v>33</v>
      </c>
      <c r="B34" s="49"/>
      <c r="C34" s="49"/>
      <c r="D34" s="50"/>
      <c r="E34" s="49" t="s">
        <v>84</v>
      </c>
      <c r="F34" s="49"/>
      <c r="G34" s="49"/>
      <c r="H34" s="49"/>
      <c r="I34" s="49"/>
      <c r="J34" s="49"/>
      <c r="K34" s="49"/>
      <c r="L34" s="49"/>
      <c r="M34" s="49"/>
      <c r="N34" s="49"/>
      <c r="O34" s="49"/>
      <c r="P34" s="49"/>
      <c r="Q34" s="27" t="s">
        <v>47</v>
      </c>
      <c r="R34" s="27" t="s">
        <v>48</v>
      </c>
      <c r="S34" s="27" t="s">
        <v>49</v>
      </c>
      <c r="T34" s="27" t="s">
        <v>50</v>
      </c>
      <c r="U34" s="27" t="s">
        <v>51</v>
      </c>
      <c r="V34" s="51"/>
      <c r="W34" s="51"/>
      <c r="X34" s="51"/>
      <c r="Y34" s="51"/>
      <c r="Z34" s="28" t="s">
        <v>56</v>
      </c>
      <c r="AA34" s="48"/>
    </row>
    <row r="35" spans="1:27" s="30" customFormat="1" ht="81" customHeight="1">
      <c r="A35" s="52" t="s">
        <v>85</v>
      </c>
      <c r="B35" s="52"/>
      <c r="C35" s="52"/>
      <c r="D35" s="53"/>
      <c r="E35" s="32" t="s">
        <v>86</v>
      </c>
      <c r="F35" s="32" t="s">
        <v>87</v>
      </c>
      <c r="G35" s="32"/>
      <c r="H35" s="32"/>
      <c r="I35" s="32"/>
      <c r="J35" s="32"/>
      <c r="K35" s="32"/>
      <c r="L35" s="32"/>
      <c r="M35" s="32"/>
      <c r="N35" s="32"/>
      <c r="O35" s="32"/>
      <c r="P35" s="32"/>
      <c r="Q35" s="54"/>
      <c r="R35" s="54"/>
      <c r="S35" s="54"/>
      <c r="T35" s="54"/>
      <c r="U35" s="54"/>
      <c r="V35" s="55"/>
      <c r="W35" s="55"/>
      <c r="X35" s="55"/>
      <c r="Y35" s="55"/>
      <c r="Z35" s="56"/>
      <c r="AA35" s="48"/>
    </row>
    <row r="36" spans="1:27" s="30" customFormat="1" ht="75" customHeight="1">
      <c r="A36" s="52" t="s">
        <v>88</v>
      </c>
      <c r="B36" s="52"/>
      <c r="C36" s="52"/>
      <c r="D36" s="53"/>
      <c r="E36" s="32" t="s">
        <v>86</v>
      </c>
      <c r="F36" s="32" t="s">
        <v>87</v>
      </c>
      <c r="G36" s="32"/>
      <c r="H36" s="32"/>
      <c r="I36" s="32"/>
      <c r="J36" s="32"/>
      <c r="K36" s="32"/>
      <c r="L36" s="32"/>
      <c r="M36" s="32"/>
      <c r="N36" s="32"/>
      <c r="O36" s="32"/>
      <c r="P36" s="32"/>
      <c r="Q36" s="57"/>
      <c r="R36" s="57"/>
      <c r="S36" s="57"/>
      <c r="T36" s="57"/>
      <c r="U36" s="57"/>
      <c r="V36" s="55"/>
      <c r="W36" s="55"/>
      <c r="X36" s="55"/>
      <c r="Y36" s="55"/>
      <c r="Z36" s="56"/>
      <c r="AA36" s="58"/>
    </row>
    <row r="37" spans="1:27" s="30" customFormat="1" ht="86.25" customHeight="1">
      <c r="A37" s="52" t="s">
        <v>89</v>
      </c>
      <c r="B37" s="52"/>
      <c r="C37" s="52"/>
      <c r="D37" s="55"/>
      <c r="E37" s="32" t="s">
        <v>86</v>
      </c>
      <c r="F37" s="32" t="s">
        <v>87</v>
      </c>
      <c r="G37" s="32"/>
      <c r="H37" s="32"/>
      <c r="I37" s="32"/>
      <c r="J37" s="32"/>
      <c r="K37" s="32"/>
      <c r="L37" s="32"/>
      <c r="M37" s="32"/>
      <c r="N37" s="32"/>
      <c r="O37" s="32"/>
      <c r="P37" s="32"/>
      <c r="Q37" s="55"/>
      <c r="R37" s="55"/>
      <c r="S37" s="55"/>
      <c r="T37" s="55"/>
      <c r="U37" s="55"/>
      <c r="V37" s="55"/>
      <c r="W37" s="55"/>
      <c r="X37" s="55"/>
      <c r="Y37" s="55"/>
      <c r="Z37" s="55"/>
      <c r="AA37" s="58"/>
    </row>
    <row r="38" spans="1:27" s="30" customFormat="1" ht="82.5" customHeight="1">
      <c r="A38" s="52" t="s">
        <v>90</v>
      </c>
      <c r="B38" s="52"/>
      <c r="C38" s="52"/>
      <c r="D38" s="55"/>
      <c r="E38" s="32" t="s">
        <v>86</v>
      </c>
      <c r="F38" s="32" t="s">
        <v>87</v>
      </c>
      <c r="G38" s="32"/>
      <c r="H38" s="32"/>
      <c r="I38" s="32"/>
      <c r="J38" s="32"/>
      <c r="K38" s="32"/>
      <c r="L38" s="32"/>
      <c r="M38" s="32"/>
      <c r="N38" s="32"/>
      <c r="O38" s="32"/>
      <c r="P38" s="32"/>
      <c r="Q38" s="55"/>
      <c r="R38" s="55"/>
      <c r="S38" s="55"/>
      <c r="T38" s="55"/>
      <c r="U38" s="55"/>
      <c r="V38" s="55"/>
      <c r="W38" s="55"/>
      <c r="X38" s="55"/>
      <c r="Y38" s="55"/>
      <c r="Z38" s="55"/>
      <c r="AA38" s="58"/>
    </row>
    <row r="39" spans="1:27" s="30" customFormat="1" ht="82.5" customHeight="1">
      <c r="A39" s="47" t="s">
        <v>91</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58"/>
    </row>
    <row r="40" spans="1:27" s="30" customFormat="1" ht="51" customHeight="1">
      <c r="A40" s="47" t="s">
        <v>92</v>
      </c>
      <c r="B40" s="47"/>
      <c r="C40" s="47"/>
      <c r="D40" s="47"/>
      <c r="E40" s="47" t="s">
        <v>87</v>
      </c>
      <c r="F40" s="47"/>
      <c r="G40" s="47"/>
      <c r="H40" s="47"/>
      <c r="I40" s="47"/>
      <c r="J40" s="47"/>
      <c r="K40" s="47"/>
      <c r="L40" s="47"/>
      <c r="M40" s="47"/>
      <c r="N40" s="47"/>
      <c r="O40" s="47"/>
      <c r="P40" s="47"/>
      <c r="Q40" s="47"/>
      <c r="R40" s="47"/>
      <c r="S40" s="47"/>
      <c r="T40" s="47"/>
      <c r="U40" s="47"/>
      <c r="V40" s="47"/>
      <c r="W40" s="47"/>
      <c r="X40" s="47"/>
      <c r="Y40" s="47"/>
      <c r="Z40" s="47"/>
      <c r="AA40" s="58"/>
    </row>
    <row r="41" spans="1:27" s="30" customFormat="1" ht="114.75" customHeight="1">
      <c r="A41" s="49" t="s">
        <v>33</v>
      </c>
      <c r="B41" s="49"/>
      <c r="C41" s="49"/>
      <c r="D41" s="50"/>
      <c r="E41" s="49" t="s">
        <v>84</v>
      </c>
      <c r="F41" s="49"/>
      <c r="G41" s="49"/>
      <c r="H41" s="49"/>
      <c r="I41" s="49"/>
      <c r="J41" s="49"/>
      <c r="K41" s="49"/>
      <c r="L41" s="49"/>
      <c r="M41" s="49"/>
      <c r="N41" s="49"/>
      <c r="O41" s="49"/>
      <c r="P41" s="49"/>
      <c r="Q41" s="27" t="s">
        <v>47</v>
      </c>
      <c r="R41" s="27" t="s">
        <v>48</v>
      </c>
      <c r="S41" s="27" t="s">
        <v>49</v>
      </c>
      <c r="T41" s="27" t="s">
        <v>50</v>
      </c>
      <c r="U41" s="27" t="s">
        <v>51</v>
      </c>
      <c r="V41" s="59"/>
      <c r="W41" s="59"/>
      <c r="X41" s="59"/>
      <c r="Y41" s="59"/>
      <c r="Z41" s="28" t="s">
        <v>56</v>
      </c>
      <c r="AA41" s="58"/>
    </row>
    <row r="42" spans="1:27" s="30" customFormat="1" ht="81.75" customHeight="1">
      <c r="A42" s="52" t="s">
        <v>92</v>
      </c>
      <c r="B42" s="52"/>
      <c r="C42" s="52"/>
      <c r="D42" s="53"/>
      <c r="E42" s="32" t="s">
        <v>86</v>
      </c>
      <c r="F42" s="32" t="s">
        <v>87</v>
      </c>
      <c r="G42" s="32"/>
      <c r="H42" s="32"/>
      <c r="I42" s="32"/>
      <c r="J42" s="32"/>
      <c r="K42" s="32"/>
      <c r="L42" s="32"/>
      <c r="M42" s="32"/>
      <c r="N42" s="32"/>
      <c r="O42" s="32"/>
      <c r="P42" s="32"/>
      <c r="Q42" s="57"/>
      <c r="R42" s="57"/>
      <c r="S42" s="57"/>
      <c r="T42" s="57"/>
      <c r="U42" s="57"/>
      <c r="V42" s="55"/>
      <c r="W42" s="55"/>
      <c r="X42" s="55"/>
      <c r="Y42" s="55"/>
      <c r="Z42" s="56"/>
      <c r="AA42" s="58"/>
    </row>
    <row r="43" spans="1:27" s="30" customFormat="1" ht="65.25" customHeight="1">
      <c r="A43" s="52" t="s">
        <v>93</v>
      </c>
      <c r="B43" s="52"/>
      <c r="C43" s="52"/>
      <c r="D43" s="53"/>
      <c r="E43" s="32" t="s">
        <v>60</v>
      </c>
      <c r="F43" s="32" t="s">
        <v>80</v>
      </c>
      <c r="G43" s="32"/>
      <c r="H43" s="32"/>
      <c r="I43" s="32"/>
      <c r="J43" s="32"/>
      <c r="K43" s="32"/>
      <c r="L43" s="32"/>
      <c r="M43" s="32"/>
      <c r="N43" s="32"/>
      <c r="O43" s="32"/>
      <c r="P43" s="32"/>
      <c r="Q43" s="57"/>
      <c r="R43" s="57"/>
      <c r="S43" s="57"/>
      <c r="T43" s="57"/>
      <c r="U43" s="57"/>
      <c r="V43" s="55"/>
      <c r="W43" s="55"/>
      <c r="X43" s="55"/>
      <c r="Y43" s="55"/>
      <c r="Z43" s="56"/>
      <c r="AA43" s="58"/>
    </row>
    <row r="44" spans="1:27" s="30" customFormat="1" ht="24" customHeight="1">
      <c r="A44" s="53"/>
      <c r="B44" s="53"/>
      <c r="C44" s="60"/>
      <c r="D44" s="53"/>
      <c r="E44" s="53"/>
      <c r="F44" s="53"/>
      <c r="G44" s="53"/>
      <c r="H44" s="53"/>
      <c r="I44" s="53"/>
      <c r="J44" s="53"/>
      <c r="K44" s="53"/>
      <c r="L44" s="53"/>
      <c r="M44" s="61"/>
      <c r="N44" s="62"/>
      <c r="O44" s="62"/>
      <c r="P44" s="62"/>
      <c r="Q44" s="63"/>
      <c r="R44" s="63"/>
      <c r="S44" s="63"/>
      <c r="T44" s="63"/>
      <c r="U44" s="63"/>
      <c r="V44" s="64"/>
      <c r="W44" s="64"/>
      <c r="X44" s="64"/>
      <c r="Y44" s="64"/>
      <c r="Z44" s="64"/>
      <c r="AA44" s="58"/>
    </row>
    <row r="45" spans="1:27" s="30" customFormat="1" ht="24" customHeight="1">
      <c r="A45" s="53"/>
      <c r="B45" s="53"/>
      <c r="C45" s="60"/>
      <c r="D45" s="53"/>
      <c r="E45" s="53"/>
      <c r="F45" s="53"/>
      <c r="G45" s="53"/>
      <c r="H45" s="53"/>
      <c r="I45" s="53"/>
      <c r="J45" s="53"/>
      <c r="K45" s="53"/>
      <c r="L45" s="53"/>
      <c r="M45" s="61"/>
      <c r="N45" s="62"/>
      <c r="O45" s="62"/>
      <c r="P45" s="62"/>
      <c r="Q45" s="63"/>
      <c r="R45" s="63"/>
      <c r="S45" s="63"/>
      <c r="T45" s="63"/>
      <c r="U45" s="63"/>
      <c r="V45" s="64"/>
      <c r="W45" s="64"/>
      <c r="X45" s="64"/>
      <c r="Y45" s="64"/>
      <c r="Z45" s="64"/>
      <c r="AA45" s="58"/>
    </row>
    <row r="46" spans="1:27" s="30" customFormat="1" ht="189" customHeight="1">
      <c r="A46" s="65" t="s">
        <v>94</v>
      </c>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58"/>
    </row>
    <row r="47" spans="1:27" s="30" customFormat="1" ht="84.75" customHeight="1">
      <c r="A47" s="65" t="s">
        <v>95</v>
      </c>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58"/>
    </row>
    <row r="48" spans="1:27" s="30" customFormat="1" ht="82.5" customHeight="1">
      <c r="A48" s="65" t="s">
        <v>96</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58"/>
    </row>
    <row r="49" spans="1:27" s="30" customFormat="1" ht="24" customHeight="1">
      <c r="A49" s="53"/>
      <c r="B49" s="53"/>
      <c r="C49" s="60"/>
      <c r="D49" s="53"/>
      <c r="E49" s="53"/>
      <c r="F49" s="53"/>
      <c r="G49" s="53"/>
      <c r="H49" s="53"/>
      <c r="I49" s="53"/>
      <c r="J49" s="53"/>
      <c r="K49" s="53"/>
      <c r="L49" s="53"/>
      <c r="M49" s="61"/>
      <c r="N49" s="62"/>
      <c r="O49" s="62"/>
      <c r="P49" s="62"/>
      <c r="Q49" s="63"/>
      <c r="R49" s="63"/>
      <c r="S49" s="63"/>
      <c r="T49" s="63"/>
      <c r="U49" s="63"/>
      <c r="V49" s="64"/>
      <c r="W49" s="64"/>
      <c r="X49" s="64"/>
      <c r="Y49" s="64"/>
      <c r="Z49" s="64"/>
      <c r="AA49" s="58"/>
    </row>
    <row r="50" spans="1:27" s="30" customFormat="1" ht="24" customHeight="1">
      <c r="A50" s="53"/>
      <c r="B50" s="53"/>
      <c r="C50" s="60"/>
      <c r="D50" s="53"/>
      <c r="E50" s="53"/>
      <c r="F50" s="53"/>
      <c r="G50" s="53"/>
      <c r="H50" s="53"/>
      <c r="I50" s="53"/>
      <c r="J50" s="53"/>
      <c r="K50" s="53"/>
      <c r="L50" s="53"/>
      <c r="M50" s="61"/>
      <c r="N50" s="62"/>
      <c r="O50" s="62"/>
      <c r="P50" s="62"/>
      <c r="Q50" s="63"/>
      <c r="R50" s="63"/>
      <c r="S50" s="63"/>
      <c r="T50" s="63"/>
      <c r="U50" s="63"/>
      <c r="V50" s="64"/>
      <c r="W50" s="64"/>
      <c r="X50" s="64"/>
      <c r="Y50" s="64"/>
      <c r="Z50" s="64"/>
      <c r="AA50" s="58"/>
    </row>
    <row r="51" spans="1:27" s="30" customFormat="1" ht="24" customHeight="1">
      <c r="A51" s="53"/>
      <c r="B51" s="53"/>
      <c r="C51" s="60"/>
      <c r="D51" s="53"/>
      <c r="E51" s="53"/>
      <c r="F51" s="53"/>
      <c r="G51" s="53"/>
      <c r="H51" s="53"/>
      <c r="I51" s="53"/>
      <c r="J51" s="53"/>
      <c r="K51" s="53"/>
      <c r="L51" s="53"/>
      <c r="M51" s="61"/>
      <c r="N51" s="62"/>
      <c r="O51" s="62"/>
      <c r="P51" s="62"/>
      <c r="Q51" s="63"/>
      <c r="R51" s="63"/>
      <c r="S51" s="63"/>
      <c r="T51" s="63"/>
      <c r="U51" s="63"/>
      <c r="V51" s="64"/>
      <c r="W51" s="64"/>
      <c r="X51" s="64"/>
      <c r="Y51" s="64"/>
      <c r="Z51" s="64"/>
      <c r="AA51" s="58"/>
    </row>
    <row r="52" spans="1:27" s="70" customFormat="1" ht="15.75">
      <c r="A52"/>
      <c r="B52"/>
      <c r="C52"/>
      <c r="D52"/>
      <c r="E52"/>
      <c r="F52"/>
      <c r="G52"/>
      <c r="H52"/>
      <c r="I52"/>
      <c r="J52"/>
      <c r="K52" s="66"/>
      <c r="L52" s="66"/>
      <c r="M52" s="67"/>
      <c r="N52" s="67"/>
      <c r="O52" s="67"/>
      <c r="P52" s="67"/>
      <c r="Q52" s="68"/>
      <c r="R52" s="68"/>
      <c r="S52" s="68"/>
      <c r="T52" s="68"/>
      <c r="U52" s="68"/>
      <c r="V52" s="66"/>
      <c r="W52" s="66"/>
      <c r="X52" s="66"/>
      <c r="Y52" s="66"/>
      <c r="Z52" s="66"/>
      <c r="AA52" s="69"/>
    </row>
    <row r="53" spans="1:27" s="70" customFormat="1" ht="18.75">
      <c r="A53" s="71"/>
      <c r="B53" s="71"/>
      <c r="C53" s="7"/>
      <c r="D53" s="66"/>
      <c r="E53" s="66"/>
      <c r="F53" s="66"/>
      <c r="G53" s="66"/>
      <c r="H53" s="66"/>
      <c r="I53" s="66"/>
      <c r="J53" s="66"/>
      <c r="K53" s="66"/>
      <c r="L53" s="66"/>
      <c r="M53" s="67"/>
      <c r="N53" s="67"/>
      <c r="O53" s="67"/>
      <c r="P53" s="67"/>
      <c r="Q53" s="68"/>
      <c r="R53" s="68"/>
      <c r="S53" s="68"/>
      <c r="T53" s="68"/>
      <c r="U53" s="68"/>
      <c r="V53" s="66"/>
      <c r="W53" s="66"/>
      <c r="X53" s="66"/>
      <c r="Y53" s="66"/>
      <c r="Z53" s="66"/>
      <c r="AA53" s="69"/>
    </row>
    <row r="54" spans="1:27" s="70" customFormat="1" ht="15.75">
      <c r="A54" s="7"/>
      <c r="B54" s="7"/>
      <c r="C54" s="7"/>
      <c r="D54" s="66"/>
      <c r="E54" s="66"/>
      <c r="F54" s="66"/>
      <c r="G54" s="66"/>
      <c r="H54" s="66"/>
      <c r="I54" s="66"/>
      <c r="J54" s="66"/>
      <c r="K54" s="66"/>
      <c r="L54" s="66"/>
      <c r="M54" s="67"/>
      <c r="N54" s="67"/>
      <c r="O54" s="67"/>
      <c r="P54" s="67"/>
      <c r="Q54" s="68"/>
      <c r="R54" s="68"/>
      <c r="S54" s="68"/>
      <c r="T54" s="68"/>
      <c r="U54" s="68"/>
      <c r="V54" s="66"/>
      <c r="W54" s="66"/>
      <c r="X54" s="66"/>
      <c r="Y54" s="66"/>
      <c r="Z54" s="66"/>
      <c r="AA54" s="69"/>
    </row>
    <row r="55" spans="1:26" s="70" customFormat="1" ht="42" customHeight="1">
      <c r="A55" s="72" t="s">
        <v>97</v>
      </c>
      <c r="B55" s="72"/>
      <c r="C55" s="72"/>
      <c r="D55" s="72"/>
      <c r="E55" s="72"/>
      <c r="F55" s="72"/>
      <c r="G55" s="72"/>
      <c r="H55" s="72"/>
      <c r="I55" s="72"/>
      <c r="J55" s="72"/>
      <c r="K55" s="72"/>
      <c r="L55" s="72"/>
      <c r="M55" s="72"/>
      <c r="N55" s="72"/>
      <c r="O55" s="72"/>
      <c r="P55" s="72"/>
      <c r="Q55" s="72"/>
      <c r="R55" s="72"/>
      <c r="S55" s="72"/>
      <c r="T55" s="72"/>
      <c r="U55" s="72"/>
      <c r="V55" s="72"/>
      <c r="W55" s="73"/>
      <c r="X55" s="73"/>
      <c r="Y55" s="73"/>
      <c r="Z55" s="73"/>
    </row>
    <row r="56" spans="1:27" s="70" customFormat="1" ht="81.75" customHeight="1">
      <c r="A56" s="16" t="s">
        <v>98</v>
      </c>
      <c r="B56" s="16"/>
      <c r="C56" s="16"/>
      <c r="D56" s="16"/>
      <c r="E56" s="16"/>
      <c r="F56" s="16"/>
      <c r="G56" s="16"/>
      <c r="H56" s="16"/>
      <c r="I56" s="16"/>
      <c r="J56" s="16"/>
      <c r="K56" s="16"/>
      <c r="L56" s="16"/>
      <c r="M56" s="16"/>
      <c r="N56" s="74"/>
      <c r="O56" s="74"/>
      <c r="P56" s="74"/>
      <c r="Q56" s="75"/>
      <c r="R56" s="75"/>
      <c r="S56" s="75"/>
      <c r="T56" s="75"/>
      <c r="U56" s="75"/>
      <c r="V56" s="69"/>
      <c r="W56" s="69"/>
      <c r="X56" s="69"/>
      <c r="Y56" s="69"/>
      <c r="Z56" s="69"/>
      <c r="AA56" s="69"/>
    </row>
  </sheetData>
  <sheetProtection selectLockedCells="1" selectUnlockedCells="1"/>
  <mergeCells count="74">
    <mergeCell ref="B1:V1"/>
    <mergeCell ref="A3:AA3"/>
    <mergeCell ref="A4:AA4"/>
    <mergeCell ref="A5:AA5"/>
    <mergeCell ref="A6:AA6"/>
    <mergeCell ref="A7:Z7"/>
    <mergeCell ref="A10:Z10"/>
    <mergeCell ref="N11:N12"/>
    <mergeCell ref="O11:O12"/>
    <mergeCell ref="P11:P12"/>
    <mergeCell ref="W11:W12"/>
    <mergeCell ref="X11:X12"/>
    <mergeCell ref="A13:B13"/>
    <mergeCell ref="E13:M13"/>
    <mergeCell ref="Q13:U13"/>
    <mergeCell ref="A14:Z14"/>
    <mergeCell ref="N16:N17"/>
    <mergeCell ref="O16:O17"/>
    <mergeCell ref="P16:P17"/>
    <mergeCell ref="W16:W17"/>
    <mergeCell ref="X16:X17"/>
    <mergeCell ref="A18:B18"/>
    <mergeCell ref="E18:M18"/>
    <mergeCell ref="Q18:U18"/>
    <mergeCell ref="A19:Z19"/>
    <mergeCell ref="N21:N22"/>
    <mergeCell ref="O21:O22"/>
    <mergeCell ref="P21:P22"/>
    <mergeCell ref="W21:W22"/>
    <mergeCell ref="X21:X22"/>
    <mergeCell ref="E23:M23"/>
    <mergeCell ref="Q23:U23"/>
    <mergeCell ref="A24:Z24"/>
    <mergeCell ref="Q26:U26"/>
    <mergeCell ref="A27:Z27"/>
    <mergeCell ref="M29:M30"/>
    <mergeCell ref="N29:N30"/>
    <mergeCell ref="O29:O30"/>
    <mergeCell ref="P29:P30"/>
    <mergeCell ref="W29:W30"/>
    <mergeCell ref="X29:X30"/>
    <mergeCell ref="Y29:Y30"/>
    <mergeCell ref="E31:M31"/>
    <mergeCell ref="A32:Z33"/>
    <mergeCell ref="A34:C34"/>
    <mergeCell ref="E34:P34"/>
    <mergeCell ref="V34:Y34"/>
    <mergeCell ref="A35:C35"/>
    <mergeCell ref="F35:P35"/>
    <mergeCell ref="V35:Y35"/>
    <mergeCell ref="A36:C36"/>
    <mergeCell ref="F36:P36"/>
    <mergeCell ref="V36:Y36"/>
    <mergeCell ref="A37:C37"/>
    <mergeCell ref="F37:P37"/>
    <mergeCell ref="V37:Y37"/>
    <mergeCell ref="A38:C38"/>
    <mergeCell ref="F38:P38"/>
    <mergeCell ref="V38:Y38"/>
    <mergeCell ref="A39:Z40"/>
    <mergeCell ref="A41:C41"/>
    <mergeCell ref="E41:P41"/>
    <mergeCell ref="V41:Y41"/>
    <mergeCell ref="A42:C42"/>
    <mergeCell ref="F42:P42"/>
    <mergeCell ref="V42:Y42"/>
    <mergeCell ref="A43:C43"/>
    <mergeCell ref="F43:P43"/>
    <mergeCell ref="V43:Y43"/>
    <mergeCell ref="A46:Z46"/>
    <mergeCell ref="A47:Z47"/>
    <mergeCell ref="A48:Z48"/>
    <mergeCell ref="A55:V55"/>
    <mergeCell ref="A56:M56"/>
  </mergeCells>
  <printOptions horizontalCentered="1"/>
  <pageMargins left="0.2361111111111111" right="0.2361111111111111" top="0.7479166666666667" bottom="0.7479166666666667" header="0.5118055555555555" footer="0.5118055555555555"/>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cristina-lazzarin</dc:creator>
  <cp:keywords/>
  <dc:description/>
  <cp:lastModifiedBy/>
  <cp:lastPrinted>2015-07-09T08:47:54Z</cp:lastPrinted>
  <dcterms:created xsi:type="dcterms:W3CDTF">2006-03-22T11:06:56Z</dcterms:created>
  <dcterms:modified xsi:type="dcterms:W3CDTF">2017-08-18T15:42:25Z</dcterms:modified>
  <cp:category/>
  <cp:version/>
  <cp:contentType/>
  <cp:contentStatus/>
  <cp:revision>156</cp:revision>
</cp:coreProperties>
</file>