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<sst xmlns="http://schemas.openxmlformats.org/spreadsheetml/2006/main" count="44" uniqueCount="35">
  <si>
    <t>ALLEGATO A) TABELLA FABBISOGNI X DELIBERA</t>
  </si>
  <si>
    <t>LOTTO</t>
  </si>
  <si>
    <t>DESCRIZIONE</t>
  </si>
  <si>
    <t>A.S.L. CITTA’ DI TORINO QUANTITA'
RICHIESTA</t>
  </si>
  <si>
    <t>PREZZI INDICATIVI</t>
  </si>
  <si>
    <t>IMPORTO COMPLESSIVO</t>
  </si>
  <si>
    <t>A.O. MAURIZIANO QUANTITA'
RICHIESTA</t>
  </si>
  <si>
    <t>QUANTITA' ACQUISTATA ANNO 2013</t>
  </si>
  <si>
    <t>PREZZO PAGATO</t>
  </si>
  <si>
    <t>TOTALE SPESA 2013</t>
  </si>
  <si>
    <t>ASL. TO 5QUANTITA'
RICHIESTA</t>
  </si>
  <si>
    <t>A.S.L. TO4 QUANTITA’ RICHIESTA</t>
  </si>
  <si>
    <t>TOTALE QUANTITATIVI ANNUALI</t>
  </si>
  <si>
    <t>PREZZI UNITARI A BASE D'ASTA</t>
  </si>
  <si>
    <t>TOTALE PREZZI ANNUI A BASE D'ASTA</t>
  </si>
  <si>
    <t>N° PEZZI PER CONFEZIONE</t>
  </si>
  <si>
    <t xml:space="preserve">PREZZO PER CONFEZIONE, </t>
  </si>
  <si>
    <t>PREZZO UNITARIO OFFERTO (Iva esclusa)</t>
  </si>
  <si>
    <t>IMPORTO PRESUNTO ANNUO OFFERTO
(Iva esclusa)</t>
  </si>
  <si>
    <t>CODICE - DESCRIZIONE COMMERCIALE</t>
  </si>
  <si>
    <t>CODIFICA CND</t>
  </si>
  <si>
    <t>CODIFICA RDM</t>
  </si>
  <si>
    <t>PROTESI MAMMARIE ANATOMICHE E RELATIVI  ESPANSORI</t>
  </si>
  <si>
    <t>A)   ESPANSORE PRE PROTESI PER RICOSTRUZIONE MAMMARIA (*)</t>
  </si>
  <si>
    <t>B)   PROTESI MAMMARIA ANATOMICA IN GEL DI SILICONE COESIVO (*)</t>
  </si>
  <si>
    <t>(*)   Nel costo del lotto va ricompresa, senza ulteriore oneri aggiuntivi, la fornitura di sizer  nei quantitativi occorrenti all'impianto delle protesi</t>
  </si>
  <si>
    <t>TOTALE LOTTO</t>
  </si>
  <si>
    <t>PROTESI MAMMARIA ROTONDA IN GEL DI SILICONE COESIVO  (**)</t>
  </si>
  <si>
    <r>
      <rPr>
        <b/>
        <sz val="11"/>
        <rFont val="Arial"/>
        <family val="2"/>
      </rPr>
      <t>(**)   Nel costo del lotto va ricompresa, per ogni protesi mammaria, senza ulteriore oneri aggiuntivi, la fornitura di sizer  della</t>
    </r>
    <r>
      <rPr>
        <sz val="10"/>
        <rFont val="Arial"/>
        <family val="2"/>
      </rPr>
      <t xml:space="preserve"> </t>
    </r>
    <r>
      <rPr>
        <b/>
        <sz val="11"/>
        <rFont val="Arial"/>
        <family val="2"/>
      </rPr>
      <t>protesi di prova sterile.</t>
    </r>
  </si>
  <si>
    <r>
      <rPr>
        <b/>
        <sz val="10"/>
        <rFont val="Arial"/>
        <family val="2"/>
      </rPr>
      <t xml:space="preserve">PROTESI MAMMARIA AD ESPANSIONE CON VALVOLA REMOVIBILE </t>
    </r>
    <r>
      <rPr>
        <b/>
        <sz val="11"/>
        <color indexed="8"/>
        <rFont val="Arial"/>
        <family val="2"/>
      </rPr>
      <t xml:space="preserve">(***) </t>
    </r>
  </si>
  <si>
    <r>
      <rPr>
        <b/>
        <sz val="11"/>
        <rFont val="Arial"/>
        <family val="2"/>
      </rPr>
      <t>(***)   Nel costo del lotto va ricompresa, per ogni protesi mammaria, senza ulteriore oneri aggiuntivi, la fornitura di sizer  della</t>
    </r>
    <r>
      <rPr>
        <sz val="10"/>
        <rFont val="Arial"/>
        <family val="2"/>
      </rPr>
      <t xml:space="preserve"> </t>
    </r>
    <r>
      <rPr>
        <b/>
        <sz val="11"/>
        <rFont val="Arial"/>
        <family val="2"/>
      </rPr>
      <t>protesi di prova sterile.</t>
    </r>
  </si>
  <si>
    <t>ESPANSORI TISSUTALI IN VARIE FORME</t>
  </si>
  <si>
    <t>IMPORTO DI SPESA TOTALE A BASE D'ASTA</t>
  </si>
  <si>
    <t>Il RAPPRESENTANTE LEGALE DELLA SOCIETA’</t>
  </si>
  <si>
    <t>_____________________________________________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</si>
</sst>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[$€-410]\ #,##0.00;[RED]\-[$€-410]\ #,##0.00"/>
    <numFmt numFmtId="167" formatCode="###"/>
    <numFmt numFmtId="168" formatCode="#,##0"/>
    <numFmt numFmtId="169" formatCode="#"/>
  </numFmts>
  <fonts count="23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3"/>
      <name val="Arial"/>
      <family val="2"/>
    </font>
    <font>
      <sz val="1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0" borderId="0">
      <alignment/>
      <protection/>
    </xf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Fill="1" applyAlignment="1">
      <alignment vertical="center" wrapText="1"/>
    </xf>
    <xf numFmtId="164" fontId="0" fillId="0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166" fontId="0" fillId="0" borderId="0" xfId="0" applyNumberFormat="1" applyFill="1" applyAlignment="1">
      <alignment vertical="center"/>
    </xf>
    <xf numFmtId="164" fontId="12" fillId="0" borderId="0" xfId="0" applyFont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13" fillId="0" borderId="2" xfId="0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4" fontId="15" fillId="0" borderId="2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4" fontId="0" fillId="9" borderId="2" xfId="0" applyFont="1" applyFill="1" applyBorder="1" applyAlignment="1">
      <alignment horizontal="center" vertical="center"/>
    </xf>
    <xf numFmtId="164" fontId="18" fillId="9" borderId="2" xfId="0" applyFont="1" applyFill="1" applyBorder="1" applyAlignment="1">
      <alignment horizontal="left" vertical="center" wrapText="1"/>
    </xf>
    <xf numFmtId="164" fontId="18" fillId="10" borderId="2" xfId="0" applyFont="1" applyFill="1" applyBorder="1" applyAlignment="1">
      <alignment vertical="center" wrapText="1"/>
    </xf>
    <xf numFmtId="164" fontId="16" fillId="0" borderId="2" xfId="0" applyFont="1" applyFill="1" applyBorder="1" applyAlignment="1">
      <alignment horizontal="center" vertical="center"/>
    </xf>
    <xf numFmtId="166" fontId="16" fillId="0" borderId="2" xfId="0" applyNumberFormat="1" applyFont="1" applyFill="1" applyBorder="1" applyAlignment="1">
      <alignment horizontal="center" vertical="center"/>
    </xf>
    <xf numFmtId="167" fontId="16" fillId="0" borderId="2" xfId="0" applyNumberFormat="1" applyFont="1" applyFill="1" applyBorder="1" applyAlignment="1">
      <alignment horizontal="center" vertical="center"/>
    </xf>
    <xf numFmtId="168" fontId="16" fillId="0" borderId="2" xfId="0" applyNumberFormat="1" applyFont="1" applyFill="1" applyBorder="1" applyAlignment="1">
      <alignment horizontal="center" vertical="center"/>
    </xf>
    <xf numFmtId="164" fontId="18" fillId="0" borderId="2" xfId="0" applyFont="1" applyBorder="1" applyAlignment="1">
      <alignment horizontal="right"/>
    </xf>
    <xf numFmtId="164" fontId="17" fillId="0" borderId="0" xfId="0" applyFont="1" applyAlignment="1">
      <alignment horizontal="justify"/>
    </xf>
    <xf numFmtId="164" fontId="0" fillId="0" borderId="2" xfId="0" applyFill="1" applyBorder="1" applyAlignment="1">
      <alignment vertical="center"/>
    </xf>
    <xf numFmtId="164" fontId="0" fillId="11" borderId="2" xfId="0" applyFill="1" applyBorder="1" applyAlignment="1">
      <alignment/>
    </xf>
    <xf numFmtId="164" fontId="19" fillId="11" borderId="2" xfId="0" applyFont="1" applyFill="1" applyBorder="1" applyAlignment="1">
      <alignment vertical="center" wrapText="1"/>
    </xf>
    <xf numFmtId="164" fontId="16" fillId="11" borderId="2" xfId="0" applyFont="1" applyFill="1" applyBorder="1" applyAlignment="1">
      <alignment horizontal="center" vertical="center"/>
    </xf>
    <xf numFmtId="166" fontId="16" fillId="11" borderId="2" xfId="0" applyNumberFormat="1" applyFont="1" applyFill="1" applyBorder="1" applyAlignment="1">
      <alignment horizontal="center" vertical="center"/>
    </xf>
    <xf numFmtId="168" fontId="16" fillId="11" borderId="2" xfId="0" applyNumberFormat="1" applyFont="1" applyFill="1" applyBorder="1" applyAlignment="1">
      <alignment horizontal="center" vertical="center"/>
    </xf>
    <xf numFmtId="166" fontId="18" fillId="11" borderId="2" xfId="0" applyNumberFormat="1" applyFont="1" applyFill="1" applyBorder="1" applyAlignment="1">
      <alignment horizontal="center" vertical="center"/>
    </xf>
    <xf numFmtId="164" fontId="0" fillId="11" borderId="2" xfId="0" applyFill="1" applyBorder="1" applyAlignment="1">
      <alignment vertical="center"/>
    </xf>
    <xf numFmtId="164" fontId="18" fillId="10" borderId="2" xfId="0" applyFont="1" applyFill="1" applyBorder="1" applyAlignment="1">
      <alignment horizontal="center"/>
    </xf>
    <xf numFmtId="169" fontId="16" fillId="0" borderId="2" xfId="0" applyNumberFormat="1" applyFont="1" applyFill="1" applyBorder="1" applyAlignment="1">
      <alignment horizontal="center" vertical="center"/>
    </xf>
    <xf numFmtId="164" fontId="18" fillId="0" borderId="2" xfId="0" applyFont="1" applyBorder="1" applyAlignment="1">
      <alignment/>
    </xf>
    <xf numFmtId="164" fontId="17" fillId="0" borderId="0" xfId="0" applyFont="1" applyAlignment="1">
      <alignment horizontal="justify"/>
    </xf>
    <xf numFmtId="169" fontId="16" fillId="11" borderId="2" xfId="0" applyNumberFormat="1" applyFont="1" applyFill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21" fillId="0" borderId="2" xfId="0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/>
    </xf>
    <xf numFmtId="166" fontId="0" fillId="0" borderId="2" xfId="0" applyNumberFormat="1" applyFill="1" applyBorder="1" applyAlignment="1">
      <alignment vertical="center"/>
    </xf>
    <xf numFmtId="166" fontId="18" fillId="0" borderId="2" xfId="0" applyNumberFormat="1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0" fillId="0" borderId="4" xfId="0" applyFill="1" applyBorder="1" applyAlignment="1">
      <alignment vertical="center" wrapText="1"/>
    </xf>
    <xf numFmtId="164" fontId="0" fillId="0" borderId="4" xfId="0" applyFill="1" applyBorder="1" applyAlignment="1">
      <alignment vertical="center"/>
    </xf>
    <xf numFmtId="165" fontId="0" fillId="0" borderId="4" xfId="0" applyNumberFormat="1" applyFill="1" applyBorder="1" applyAlignment="1">
      <alignment vertical="center"/>
    </xf>
    <xf numFmtId="166" fontId="0" fillId="0" borderId="4" xfId="0" applyNumberFormat="1" applyFill="1" applyBorder="1" applyAlignment="1">
      <alignment vertical="center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2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6" xfId="0" applyBorder="1" applyAlignment="1">
      <alignment/>
    </xf>
    <xf numFmtId="164" fontId="0" fillId="0" borderId="7" xfId="0" applyFill="1" applyBorder="1" applyAlignment="1">
      <alignment vertical="center" wrapText="1"/>
    </xf>
    <xf numFmtId="164" fontId="0" fillId="0" borderId="7" xfId="0" applyFill="1" applyBorder="1" applyAlignment="1">
      <alignment vertical="center"/>
    </xf>
    <xf numFmtId="165" fontId="0" fillId="0" borderId="7" xfId="0" applyNumberFormat="1" applyFill="1" applyBorder="1" applyAlignment="1">
      <alignment vertical="center"/>
    </xf>
    <xf numFmtId="166" fontId="0" fillId="0" borderId="7" xfId="0" applyNumberFormat="1" applyFill="1" applyBorder="1" applyAlignment="1">
      <alignment vertical="center"/>
    </xf>
    <xf numFmtId="164" fontId="0" fillId="0" borderId="7" xfId="0" applyFont="1" applyBorder="1" applyAlignment="1">
      <alignment horizontal="center" vertical="center" wrapText="1"/>
    </xf>
    <xf numFmtId="164" fontId="0" fillId="0" borderId="7" xfId="0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rmale 2" xfId="32"/>
    <cellStyle name="Note" xfId="33"/>
    <cellStyle name="Status" xfId="34"/>
    <cellStyle name="Text" xfId="35"/>
    <cellStyle name="Warning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="80" zoomScaleNormal="80" zoomScaleSheetLayoutView="100" workbookViewId="0" topLeftCell="A1">
      <selection activeCell="N3" sqref="N3"/>
    </sheetView>
  </sheetViews>
  <sheetFormatPr defaultColWidth="11.421875" defaultRowHeight="12.75"/>
  <cols>
    <col min="1" max="1" width="7.421875" style="0" customWidth="1"/>
    <col min="2" max="2" width="46.28125" style="1" customWidth="1"/>
    <col min="3" max="3" width="11.8515625" style="2" customWidth="1"/>
    <col min="4" max="5" width="0" style="2" hidden="1" customWidth="1"/>
    <col min="6" max="6" width="12.57421875" style="2" customWidth="1"/>
    <col min="7" max="13" width="0" style="2" hidden="1" customWidth="1"/>
    <col min="14" max="14" width="14.140625" style="3" customWidth="1"/>
    <col min="15" max="16" width="0" style="4" hidden="1" customWidth="1"/>
    <col min="17" max="18" width="14.140625" style="4" customWidth="1"/>
    <col min="19" max="19" width="13.00390625" style="2" customWidth="1"/>
    <col min="20" max="20" width="20.00390625" style="3" customWidth="1"/>
    <col min="21" max="21" width="15.8515625" style="2" customWidth="1"/>
    <col min="22" max="22" width="15.28125" style="2" customWidth="1"/>
    <col min="23" max="23" width="14.7109375" style="2" customWidth="1"/>
    <col min="24" max="24" width="15.8515625" style="2" customWidth="1"/>
    <col min="25" max="25" width="30.8515625" style="2" customWidth="1"/>
    <col min="26" max="26" width="15.57421875" style="2" customWidth="1"/>
    <col min="27" max="27" width="14.7109375" style="2" customWidth="1"/>
    <col min="28" max="246" width="11.57421875" style="2" customWidth="1"/>
  </cols>
  <sheetData>
    <row r="1" spans="1:27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9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7" t="s">
        <v>4</v>
      </c>
      <c r="K2" s="7" t="s">
        <v>5</v>
      </c>
      <c r="L2" s="7" t="s">
        <v>4</v>
      </c>
      <c r="M2" s="7" t="s">
        <v>5</v>
      </c>
      <c r="N2" s="9" t="s">
        <v>10</v>
      </c>
      <c r="O2" s="10" t="s">
        <v>4</v>
      </c>
      <c r="P2" s="10" t="s">
        <v>5</v>
      </c>
      <c r="Q2" s="10" t="s">
        <v>11</v>
      </c>
      <c r="R2" s="11" t="s">
        <v>12</v>
      </c>
      <c r="S2" s="12" t="s">
        <v>13</v>
      </c>
      <c r="T2" s="13" t="s">
        <v>14</v>
      </c>
      <c r="U2" s="12" t="s">
        <v>15</v>
      </c>
      <c r="V2" s="12" t="s">
        <v>16</v>
      </c>
      <c r="W2" s="14" t="s">
        <v>17</v>
      </c>
      <c r="X2" s="14" t="s">
        <v>18</v>
      </c>
      <c r="Y2" s="12" t="s">
        <v>19</v>
      </c>
      <c r="Z2" s="12" t="s">
        <v>20</v>
      </c>
      <c r="AA2" s="12" t="s">
        <v>21</v>
      </c>
    </row>
    <row r="3" spans="1:27" ht="52.5" customHeight="1">
      <c r="A3" s="15">
        <v>1</v>
      </c>
      <c r="B3" s="16" t="s">
        <v>22</v>
      </c>
      <c r="C3" s="7"/>
      <c r="D3" s="7"/>
      <c r="E3" s="7"/>
      <c r="F3" s="7"/>
      <c r="G3" s="8"/>
      <c r="H3" s="8"/>
      <c r="I3" s="8"/>
      <c r="J3" s="7"/>
      <c r="K3" s="7"/>
      <c r="L3" s="7"/>
      <c r="M3" s="7"/>
      <c r="N3" s="9"/>
      <c r="O3" s="10"/>
      <c r="P3" s="10"/>
      <c r="Q3" s="10"/>
      <c r="R3" s="11"/>
      <c r="S3" s="12"/>
      <c r="T3" s="13"/>
      <c r="U3" s="12"/>
      <c r="V3" s="12"/>
      <c r="W3" s="14"/>
      <c r="X3" s="14"/>
      <c r="Y3" s="12"/>
      <c r="Z3" s="12"/>
      <c r="AA3" s="12"/>
    </row>
    <row r="4" spans="1:27" ht="14.25" customHeight="1">
      <c r="A4" s="15"/>
      <c r="B4" s="17" t="s">
        <v>23</v>
      </c>
      <c r="C4" s="18">
        <v>32</v>
      </c>
      <c r="D4" s="19"/>
      <c r="E4" s="19"/>
      <c r="F4" s="18">
        <v>35</v>
      </c>
      <c r="G4" s="18">
        <v>450</v>
      </c>
      <c r="H4" s="19">
        <v>9.6</v>
      </c>
      <c r="I4" s="19">
        <f>G4*H4</f>
        <v>4320</v>
      </c>
      <c r="J4" s="19">
        <v>9.6</v>
      </c>
      <c r="K4" s="19">
        <f>J4*F4</f>
        <v>336</v>
      </c>
      <c r="L4" s="18"/>
      <c r="M4" s="18"/>
      <c r="N4" s="20">
        <v>10</v>
      </c>
      <c r="O4" s="19"/>
      <c r="P4" s="19"/>
      <c r="Q4" s="18">
        <v>35</v>
      </c>
      <c r="R4" s="18">
        <f>C4+F4+N4+Q4</f>
        <v>112</v>
      </c>
      <c r="S4" s="19">
        <v>503.44</v>
      </c>
      <c r="T4" s="19">
        <f>S4*R4</f>
        <v>56385.28</v>
      </c>
      <c r="U4" s="19"/>
      <c r="V4" s="19"/>
      <c r="W4" s="19"/>
      <c r="X4" s="19"/>
      <c r="Y4" s="19"/>
      <c r="Z4" s="19"/>
      <c r="AA4" s="19"/>
    </row>
    <row r="5" spans="1:27" ht="14.25">
      <c r="A5" s="15"/>
      <c r="B5" s="17"/>
      <c r="C5" s="18"/>
      <c r="D5" s="19"/>
      <c r="E5" s="19"/>
      <c r="F5" s="18"/>
      <c r="G5" s="18"/>
      <c r="H5" s="19"/>
      <c r="I5" s="19"/>
      <c r="J5" s="19"/>
      <c r="K5" s="18"/>
      <c r="L5" s="19">
        <v>9.68</v>
      </c>
      <c r="M5" s="19" t="e">
        <f>L5*#REF!</f>
        <v>#VALUE!</v>
      </c>
      <c r="N5" s="20"/>
      <c r="O5" s="19"/>
      <c r="P5" s="19"/>
      <c r="Q5" s="18"/>
      <c r="R5" s="18"/>
      <c r="S5" s="19"/>
      <c r="T5" s="19"/>
      <c r="U5" s="19"/>
      <c r="V5" s="19"/>
      <c r="W5" s="19"/>
      <c r="X5" s="19"/>
      <c r="Y5" s="19"/>
      <c r="Z5" s="19"/>
      <c r="AA5" s="19"/>
    </row>
    <row r="6" spans="1:27" ht="14.25" customHeight="1">
      <c r="A6" s="15"/>
      <c r="B6" s="17" t="s">
        <v>24</v>
      </c>
      <c r="C6" s="18">
        <v>42</v>
      </c>
      <c r="D6" s="19"/>
      <c r="E6" s="18"/>
      <c r="F6" s="18">
        <v>52</v>
      </c>
      <c r="G6" s="18"/>
      <c r="H6" s="19"/>
      <c r="I6" s="19"/>
      <c r="J6" s="19"/>
      <c r="K6" s="18"/>
      <c r="L6" s="19"/>
      <c r="M6" s="18"/>
      <c r="N6" s="21">
        <v>4</v>
      </c>
      <c r="O6" s="19">
        <v>198.5</v>
      </c>
      <c r="P6" s="19">
        <f aca="true" t="shared" si="0" ref="P6:P8">O6*N6</f>
        <v>794</v>
      </c>
      <c r="Q6" s="18">
        <v>30</v>
      </c>
      <c r="R6" s="18">
        <f>C6+F6+N6+Q6</f>
        <v>128</v>
      </c>
      <c r="S6" s="19">
        <v>503.44</v>
      </c>
      <c r="T6" s="19">
        <f>S6*R6</f>
        <v>64440.32</v>
      </c>
      <c r="U6" s="19"/>
      <c r="V6" s="19"/>
      <c r="W6" s="19"/>
      <c r="X6" s="19"/>
      <c r="Y6" s="19"/>
      <c r="Z6" s="19"/>
      <c r="AA6" s="19"/>
    </row>
    <row r="7" spans="1:27" ht="14.25">
      <c r="A7" s="15"/>
      <c r="B7" s="17"/>
      <c r="C7" s="18"/>
      <c r="D7" s="19"/>
      <c r="E7" s="18"/>
      <c r="F7" s="18"/>
      <c r="G7" s="18"/>
      <c r="H7" s="19"/>
      <c r="I7" s="19"/>
      <c r="J7" s="19"/>
      <c r="K7" s="18"/>
      <c r="L7" s="19"/>
      <c r="M7" s="18"/>
      <c r="N7" s="21"/>
      <c r="O7" s="19">
        <v>198.52</v>
      </c>
      <c r="P7" s="19">
        <f t="shared" si="0"/>
        <v>0</v>
      </c>
      <c r="Q7" s="18"/>
      <c r="R7" s="18"/>
      <c r="S7" s="19"/>
      <c r="T7" s="19"/>
      <c r="U7" s="19"/>
      <c r="V7" s="19"/>
      <c r="W7" s="19"/>
      <c r="X7" s="19"/>
      <c r="Y7" s="19"/>
      <c r="Z7" s="19"/>
      <c r="AA7" s="19"/>
    </row>
    <row r="8" spans="1:27" ht="15.75" customHeight="1">
      <c r="A8" s="15"/>
      <c r="B8" s="17"/>
      <c r="C8" s="18"/>
      <c r="D8" s="19"/>
      <c r="E8" s="18"/>
      <c r="F8" s="18"/>
      <c r="G8" s="18"/>
      <c r="H8" s="19"/>
      <c r="I8" s="19"/>
      <c r="J8" s="19"/>
      <c r="K8" s="18"/>
      <c r="L8" s="19"/>
      <c r="M8" s="18"/>
      <c r="N8" s="21"/>
      <c r="O8" s="19">
        <v>95.79</v>
      </c>
      <c r="P8" s="19">
        <f t="shared" si="0"/>
        <v>0</v>
      </c>
      <c r="Q8" s="18"/>
      <c r="R8" s="18"/>
      <c r="S8" s="19"/>
      <c r="T8" s="19"/>
      <c r="U8" s="19"/>
      <c r="V8" s="19"/>
      <c r="W8" s="19"/>
      <c r="X8" s="19"/>
      <c r="Y8" s="19"/>
      <c r="Z8" s="19"/>
      <c r="AA8" s="19"/>
    </row>
    <row r="9" spans="1:27" ht="82.5" customHeight="1">
      <c r="A9" s="22"/>
      <c r="B9" s="23" t="s">
        <v>25</v>
      </c>
      <c r="C9" s="18"/>
      <c r="D9" s="19"/>
      <c r="E9" s="18"/>
      <c r="F9" s="18"/>
      <c r="G9" s="18"/>
      <c r="H9" s="19"/>
      <c r="I9" s="19"/>
      <c r="J9" s="19"/>
      <c r="K9" s="18"/>
      <c r="L9" s="19"/>
      <c r="M9" s="18"/>
      <c r="N9" s="21"/>
      <c r="O9" s="19"/>
      <c r="P9" s="19"/>
      <c r="Q9" s="19"/>
      <c r="R9" s="19"/>
      <c r="S9" s="19"/>
      <c r="T9" s="19"/>
      <c r="U9" s="24"/>
      <c r="V9" s="24"/>
      <c r="W9" s="24"/>
      <c r="X9" s="24"/>
      <c r="Y9" s="24"/>
      <c r="Z9" s="24"/>
      <c r="AA9" s="24"/>
    </row>
    <row r="10" spans="1:27" ht="36" customHeight="1">
      <c r="A10" s="25"/>
      <c r="B10" s="26" t="s">
        <v>26</v>
      </c>
      <c r="C10" s="27"/>
      <c r="D10" s="28"/>
      <c r="E10" s="27"/>
      <c r="F10" s="27"/>
      <c r="G10" s="27"/>
      <c r="H10" s="28"/>
      <c r="I10" s="28"/>
      <c r="J10" s="28"/>
      <c r="K10" s="27"/>
      <c r="L10" s="28"/>
      <c r="M10" s="27"/>
      <c r="N10" s="29"/>
      <c r="O10" s="28"/>
      <c r="P10" s="28"/>
      <c r="Q10" s="28"/>
      <c r="R10" s="28"/>
      <c r="S10" s="28"/>
      <c r="T10" s="30">
        <f>SUM(T4:T8)</f>
        <v>120825.6</v>
      </c>
      <c r="U10" s="31"/>
      <c r="V10" s="31"/>
      <c r="W10" s="31"/>
      <c r="X10" s="31"/>
      <c r="Y10" s="31"/>
      <c r="Z10" s="31"/>
      <c r="AA10" s="31"/>
    </row>
    <row r="11" spans="1:27" ht="28.5" customHeight="1">
      <c r="A11" s="32">
        <v>2</v>
      </c>
      <c r="B11" s="17" t="s">
        <v>27</v>
      </c>
      <c r="C11" s="18">
        <v>10</v>
      </c>
      <c r="D11" s="19">
        <v>65</v>
      </c>
      <c r="E11" s="19">
        <f>D11*C11</f>
        <v>650</v>
      </c>
      <c r="F11" s="18">
        <v>5</v>
      </c>
      <c r="G11" s="18">
        <v>20</v>
      </c>
      <c r="H11" s="19">
        <v>85</v>
      </c>
      <c r="I11" s="19">
        <f>G11*H11</f>
        <v>1700</v>
      </c>
      <c r="J11" s="19">
        <v>85</v>
      </c>
      <c r="K11" s="19">
        <f>J11*F11</f>
        <v>425</v>
      </c>
      <c r="L11" s="19">
        <v>78.65</v>
      </c>
      <c r="M11" s="19" t="e">
        <f>L11*#REF!</f>
        <v>#VALUE!</v>
      </c>
      <c r="N11" s="33">
        <v>2</v>
      </c>
      <c r="O11" s="19">
        <v>75.24</v>
      </c>
      <c r="P11" s="19">
        <f>N11*O11</f>
        <v>150.48</v>
      </c>
      <c r="Q11" s="18">
        <v>10</v>
      </c>
      <c r="R11" s="18">
        <v>27</v>
      </c>
      <c r="S11" s="19">
        <v>392.96</v>
      </c>
      <c r="T11" s="19">
        <f>R11*S11</f>
        <v>10609.92</v>
      </c>
      <c r="U11" s="24"/>
      <c r="V11" s="24"/>
      <c r="W11" s="24"/>
      <c r="X11" s="24"/>
      <c r="Y11" s="24"/>
      <c r="Z11" s="24"/>
      <c r="AA11" s="24"/>
    </row>
    <row r="12" spans="1:27" ht="62.25" customHeight="1">
      <c r="A12" s="34"/>
      <c r="B12" s="35" t="s">
        <v>28</v>
      </c>
      <c r="C12" s="18"/>
      <c r="D12" s="19"/>
      <c r="E12" s="19"/>
      <c r="F12" s="18"/>
      <c r="G12" s="18"/>
      <c r="H12" s="19"/>
      <c r="I12" s="19"/>
      <c r="J12" s="19"/>
      <c r="K12" s="19"/>
      <c r="L12" s="19"/>
      <c r="M12" s="19"/>
      <c r="N12" s="33"/>
      <c r="O12" s="19"/>
      <c r="P12" s="19"/>
      <c r="Q12" s="19"/>
      <c r="R12" s="19"/>
      <c r="S12" s="19"/>
      <c r="T12" s="19"/>
      <c r="U12" s="24"/>
      <c r="V12" s="24"/>
      <c r="W12" s="24"/>
      <c r="X12" s="24"/>
      <c r="Y12" s="24"/>
      <c r="Z12" s="24"/>
      <c r="AA12" s="24"/>
    </row>
    <row r="13" spans="1:27" ht="37.5" customHeight="1">
      <c r="A13" s="25"/>
      <c r="B13" s="26" t="s">
        <v>26</v>
      </c>
      <c r="C13" s="27"/>
      <c r="D13" s="28"/>
      <c r="E13" s="28"/>
      <c r="F13" s="27"/>
      <c r="G13" s="27"/>
      <c r="H13" s="28"/>
      <c r="I13" s="28"/>
      <c r="J13" s="28"/>
      <c r="K13" s="28"/>
      <c r="L13" s="28"/>
      <c r="M13" s="28"/>
      <c r="N13" s="36"/>
      <c r="O13" s="28"/>
      <c r="P13" s="28"/>
      <c r="Q13" s="28"/>
      <c r="R13" s="28"/>
      <c r="S13" s="28"/>
      <c r="T13" s="30">
        <f>SUM(T11:T11)</f>
        <v>10609.92</v>
      </c>
      <c r="U13" s="31"/>
      <c r="V13" s="31"/>
      <c r="W13" s="31"/>
      <c r="X13" s="31"/>
      <c r="Y13" s="31"/>
      <c r="Z13" s="31"/>
      <c r="AA13" s="31"/>
    </row>
    <row r="14" spans="1:27" ht="53.25" customHeight="1">
      <c r="A14" s="32">
        <v>3</v>
      </c>
      <c r="B14" s="17" t="s">
        <v>29</v>
      </c>
      <c r="C14" s="18">
        <v>10</v>
      </c>
      <c r="D14" s="19">
        <v>7.6</v>
      </c>
      <c r="E14" s="19">
        <f>D14*C14</f>
        <v>76</v>
      </c>
      <c r="F14" s="18">
        <v>6</v>
      </c>
      <c r="G14" s="18">
        <v>0</v>
      </c>
      <c r="H14" s="19"/>
      <c r="I14" s="19"/>
      <c r="J14" s="19">
        <v>7</v>
      </c>
      <c r="K14" s="19">
        <f>J14*F14</f>
        <v>42</v>
      </c>
      <c r="L14" s="19">
        <v>6.84</v>
      </c>
      <c r="M14" s="19" t="e">
        <f>L14*#REF!</f>
        <v>#VALUE!</v>
      </c>
      <c r="N14" s="33">
        <v>2</v>
      </c>
      <c r="O14" s="19">
        <v>9.88</v>
      </c>
      <c r="P14" s="19">
        <f>N14*O14</f>
        <v>19.76</v>
      </c>
      <c r="Q14" s="18">
        <v>10</v>
      </c>
      <c r="R14" s="18">
        <f>C14+F14+N14+Q14</f>
        <v>28</v>
      </c>
      <c r="S14" s="19">
        <v>810</v>
      </c>
      <c r="T14" s="19">
        <f>S14*R14</f>
        <v>22680</v>
      </c>
      <c r="U14" s="24"/>
      <c r="V14" s="24"/>
      <c r="W14" s="24"/>
      <c r="X14" s="24"/>
      <c r="Y14" s="24"/>
      <c r="Z14" s="24"/>
      <c r="AA14" s="24"/>
    </row>
    <row r="15" spans="1:27" ht="68.25" customHeight="1">
      <c r="A15" s="34"/>
      <c r="B15" s="35" t="s">
        <v>30</v>
      </c>
      <c r="C15" s="18"/>
      <c r="D15" s="19"/>
      <c r="E15" s="19"/>
      <c r="F15" s="18"/>
      <c r="G15" s="18"/>
      <c r="H15" s="19"/>
      <c r="I15" s="19"/>
      <c r="J15" s="19"/>
      <c r="K15" s="19"/>
      <c r="L15" s="19"/>
      <c r="M15" s="19"/>
      <c r="N15" s="33"/>
      <c r="O15" s="19"/>
      <c r="P15" s="19"/>
      <c r="Q15" s="19"/>
      <c r="R15" s="19"/>
      <c r="S15" s="19"/>
      <c r="T15" s="19"/>
      <c r="U15" s="24"/>
      <c r="V15" s="24"/>
      <c r="W15" s="24"/>
      <c r="X15" s="24"/>
      <c r="Y15" s="24"/>
      <c r="Z15" s="24"/>
      <c r="AA15" s="24"/>
    </row>
    <row r="16" spans="1:27" ht="31.5" customHeight="1">
      <c r="A16" s="25"/>
      <c r="B16" s="26" t="s">
        <v>26</v>
      </c>
      <c r="C16" s="27"/>
      <c r="D16" s="28"/>
      <c r="E16" s="28"/>
      <c r="F16" s="27"/>
      <c r="G16" s="27"/>
      <c r="H16" s="28"/>
      <c r="I16" s="28"/>
      <c r="J16" s="28"/>
      <c r="K16" s="28"/>
      <c r="L16" s="28"/>
      <c r="M16" s="28"/>
      <c r="N16" s="36"/>
      <c r="O16" s="28"/>
      <c r="P16" s="28"/>
      <c r="Q16" s="28"/>
      <c r="R16" s="28"/>
      <c r="S16" s="28"/>
      <c r="T16" s="30">
        <f>SUM(T14:T14)</f>
        <v>22680</v>
      </c>
      <c r="U16" s="31"/>
      <c r="V16" s="31"/>
      <c r="W16" s="31"/>
      <c r="X16" s="31"/>
      <c r="Y16" s="31"/>
      <c r="Z16" s="31"/>
      <c r="AA16" s="31"/>
    </row>
    <row r="17" spans="1:27" ht="27" customHeight="1">
      <c r="A17" s="32">
        <v>4</v>
      </c>
      <c r="B17" s="17" t="s">
        <v>31</v>
      </c>
      <c r="C17" s="18">
        <v>9</v>
      </c>
      <c r="D17" s="19">
        <v>190</v>
      </c>
      <c r="E17" s="19">
        <f>D17*C17</f>
        <v>1710</v>
      </c>
      <c r="F17" s="18">
        <v>5</v>
      </c>
      <c r="G17" s="18">
        <v>0</v>
      </c>
      <c r="H17" s="19"/>
      <c r="I17" s="19"/>
      <c r="J17" s="19">
        <v>190</v>
      </c>
      <c r="K17" s="19">
        <f>J17*F17</f>
        <v>950</v>
      </c>
      <c r="L17" s="18"/>
      <c r="M17" s="18"/>
      <c r="N17" s="33">
        <v>5</v>
      </c>
      <c r="O17" s="19"/>
      <c r="P17" s="19"/>
      <c r="Q17" s="18">
        <v>10</v>
      </c>
      <c r="R17" s="18">
        <f>C17+F17+N17+Q17</f>
        <v>29</v>
      </c>
      <c r="S17" s="19">
        <v>377.79</v>
      </c>
      <c r="T17" s="19">
        <f>R17*S17</f>
        <v>10955.91</v>
      </c>
      <c r="U17" s="24"/>
      <c r="V17" s="24"/>
      <c r="W17" s="24"/>
      <c r="X17" s="24"/>
      <c r="Y17" s="24"/>
      <c r="Z17" s="24"/>
      <c r="AA17" s="24"/>
    </row>
    <row r="18" spans="1:27" ht="27" customHeight="1">
      <c r="A18" s="25"/>
      <c r="B18" s="26" t="s">
        <v>26</v>
      </c>
      <c r="C18" s="27"/>
      <c r="D18" s="28"/>
      <c r="E18" s="28"/>
      <c r="F18" s="27"/>
      <c r="G18" s="27"/>
      <c r="H18" s="28"/>
      <c r="I18" s="28"/>
      <c r="J18" s="28"/>
      <c r="K18" s="28"/>
      <c r="L18" s="27"/>
      <c r="M18" s="27"/>
      <c r="N18" s="36"/>
      <c r="O18" s="28"/>
      <c r="P18" s="28"/>
      <c r="Q18" s="28"/>
      <c r="R18" s="28"/>
      <c r="S18" s="28"/>
      <c r="T18" s="30">
        <f>SUM(T17:T17)</f>
        <v>10955.91</v>
      </c>
      <c r="U18" s="31"/>
      <c r="V18" s="31"/>
      <c r="W18" s="31"/>
      <c r="X18" s="31"/>
      <c r="Y18" s="31"/>
      <c r="Z18" s="31"/>
      <c r="AA18" s="31"/>
    </row>
    <row r="19" spans="1:27" ht="14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24"/>
      <c r="V19" s="24"/>
      <c r="W19" s="24"/>
      <c r="X19" s="24"/>
      <c r="Y19" s="24"/>
      <c r="Z19" s="24"/>
      <c r="AA19" s="24"/>
    </row>
    <row r="20" spans="1:27" ht="33.75">
      <c r="A20" s="6"/>
      <c r="B20" s="38" t="s">
        <v>32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9"/>
      <c r="O20" s="40"/>
      <c r="P20" s="40"/>
      <c r="Q20" s="40"/>
      <c r="R20" s="40"/>
      <c r="S20" s="24"/>
      <c r="T20" s="41">
        <f>T4+T6+T11+T14+T17</f>
        <v>165071.43000000002</v>
      </c>
      <c r="U20" s="24"/>
      <c r="V20" s="24"/>
      <c r="W20" s="24"/>
      <c r="X20" s="24"/>
      <c r="Y20" s="24"/>
      <c r="Z20" s="24"/>
      <c r="AA20" s="24"/>
    </row>
    <row r="21" spans="1:256" s="44" customFormat="1" ht="14.25">
      <c r="A21" s="42"/>
      <c r="B21" s="43"/>
      <c r="N21" s="45"/>
      <c r="O21" s="46"/>
      <c r="P21" s="46"/>
      <c r="Q21" s="46"/>
      <c r="R21" s="46"/>
      <c r="T21" s="45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ht="14.25">
      <c r="A22" s="48"/>
    </row>
    <row r="23" ht="14.25">
      <c r="A23" s="48"/>
    </row>
    <row r="24" spans="1:25" ht="20.25" customHeight="1">
      <c r="A24" s="48"/>
      <c r="V24" s="49" t="s">
        <v>33</v>
      </c>
      <c r="W24" s="49"/>
      <c r="X24" s="49"/>
      <c r="Y24" s="49"/>
    </row>
    <row r="25" spans="1:25" ht="14.25" customHeight="1">
      <c r="A25" s="48"/>
      <c r="V25" s="50"/>
      <c r="W25" s="50"/>
      <c r="X25" s="50"/>
      <c r="Y25" s="50"/>
    </row>
    <row r="26" spans="1:256" s="53" customFormat="1" ht="16.5" customHeight="1">
      <c r="A26" s="51"/>
      <c r="B26" s="52"/>
      <c r="N26" s="54"/>
      <c r="O26" s="55"/>
      <c r="P26" s="55"/>
      <c r="Q26" s="55"/>
      <c r="R26" s="55"/>
      <c r="T26" s="54"/>
      <c r="V26" s="56" t="s">
        <v>34</v>
      </c>
      <c r="W26" s="56"/>
      <c r="X26" s="56"/>
      <c r="Y26" s="56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</sheetData>
  <sheetProtection selectLockedCells="1" selectUnlockedCells="1"/>
  <mergeCells count="36">
    <mergeCell ref="A1:AA1"/>
    <mergeCell ref="A3:A8"/>
    <mergeCell ref="B4:B5"/>
    <mergeCell ref="C4:C5"/>
    <mergeCell ref="F4:F5"/>
    <mergeCell ref="N4:N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B6:B8"/>
    <mergeCell ref="C6:C8"/>
    <mergeCell ref="F6:F8"/>
    <mergeCell ref="N6:N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19:T19"/>
    <mergeCell ref="V24:Y24"/>
    <mergeCell ref="V25:Y25"/>
    <mergeCell ref="V26:Y26"/>
  </mergeCells>
  <printOptions/>
  <pageMargins left="0.3541666666666667" right="0.5" top="0.49236111111111114" bottom="0.63125" header="0.5118055555555555" footer="0.39375"/>
  <pageSetup firstPageNumber="1" useFirstPageNumber="1" horizontalDpi="300" verticalDpi="300" orientation="landscape" paperSize="9" scale="70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1.421875" defaultRowHeight="12.75"/>
  <sheetData/>
  <sheetProtection selectLockedCells="1" selectUnlockedCells="1"/>
  <printOptions/>
  <pageMargins left="0.3541666666666667" right="0.5" top="0.49236111111111114" bottom="0.63125" header="0.5118055555555555" footer="0.39375"/>
  <pageSetup horizontalDpi="300" verticalDpi="300" orientation="portrait" paperSize="8" scale="70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2017-07-07T07:11:19Z</cp:lastPrinted>
  <dcterms:created xsi:type="dcterms:W3CDTF">2009-04-16T09:32:48Z</dcterms:created>
  <dcterms:modified xsi:type="dcterms:W3CDTF">2017-08-18T09:00:00Z</dcterms:modified>
  <cp:category/>
  <cp:version/>
  <cp:contentType/>
  <cp:contentStatus/>
  <cp:revision>513</cp:revision>
</cp:coreProperties>
</file>